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Meierr\TBZ-ORG-WEB\ONLINE\EXCEL\Formulare\"/>
    </mc:Choice>
  </mc:AlternateContent>
  <bookViews>
    <workbookView xWindow="120" yWindow="45" windowWidth="15180" windowHeight="7815"/>
  </bookViews>
  <sheets>
    <sheet name="Planungsvorlage" sheetId="2" r:id="rId1"/>
  </sheets>
  <calcPr calcId="152511"/>
</workbook>
</file>

<file path=xl/calcChain.xml><?xml version="1.0" encoding="utf-8"?>
<calcChain xmlns="http://schemas.openxmlformats.org/spreadsheetml/2006/main">
  <c r="D19" i="2" l="1"/>
  <c r="H122" i="2" l="1"/>
  <c r="G121" i="2"/>
  <c r="G120" i="2"/>
  <c r="G119" i="2"/>
  <c r="G118" i="2"/>
  <c r="E69" i="2"/>
  <c r="F69" i="2"/>
  <c r="G69" i="2"/>
  <c r="H69" i="2"/>
  <c r="I69" i="2"/>
  <c r="E78" i="2"/>
  <c r="F78" i="2"/>
  <c r="G78" i="2"/>
  <c r="H78" i="2"/>
  <c r="I78" i="2"/>
  <c r="E105" i="2"/>
  <c r="F105" i="2"/>
  <c r="G105" i="2"/>
  <c r="H105" i="2"/>
  <c r="E117" i="2"/>
  <c r="F117" i="2"/>
  <c r="G117" i="2"/>
  <c r="H117" i="2"/>
  <c r="D105" i="2"/>
  <c r="D78" i="2"/>
  <c r="D69" i="2"/>
  <c r="I105" i="2"/>
  <c r="G14" i="2"/>
  <c r="G122" i="2"/>
  <c r="H14" i="2"/>
  <c r="H118" i="2"/>
  <c r="H120" i="2"/>
  <c r="I14" i="2"/>
  <c r="I118" i="2"/>
  <c r="I117" i="2"/>
  <c r="D117" i="2"/>
  <c r="I56" i="2"/>
  <c r="H56" i="2"/>
  <c r="G56" i="2"/>
  <c r="F56" i="2"/>
  <c r="E56" i="2"/>
  <c r="D56" i="2"/>
  <c r="I47" i="2"/>
  <c r="H47" i="2"/>
  <c r="G47" i="2"/>
  <c r="F47" i="2"/>
  <c r="E47" i="2"/>
  <c r="G110" i="2"/>
  <c r="H110" i="2"/>
  <c r="G109" i="2"/>
  <c r="H109" i="2"/>
  <c r="G108" i="2"/>
  <c r="H108" i="2"/>
  <c r="G107" i="2"/>
  <c r="H107" i="2"/>
  <c r="G106" i="2"/>
  <c r="H106" i="2"/>
  <c r="G74" i="2"/>
  <c r="H74" i="2"/>
  <c r="I74" i="2"/>
  <c r="G73" i="2"/>
  <c r="H73" i="2"/>
  <c r="I73" i="2"/>
  <c r="G72" i="2"/>
  <c r="H72" i="2"/>
  <c r="I72" i="2"/>
  <c r="G71" i="2"/>
  <c r="H71" i="2"/>
  <c r="I71" i="2"/>
  <c r="I70" i="2"/>
  <c r="G70" i="2"/>
  <c r="H70" i="2"/>
  <c r="G19" i="2"/>
  <c r="H19" i="2"/>
  <c r="I19" i="2"/>
  <c r="G17" i="2"/>
  <c r="G18" i="2"/>
  <c r="H17" i="2"/>
  <c r="I17" i="2"/>
  <c r="G16" i="2"/>
  <c r="H16" i="2"/>
  <c r="I16" i="2"/>
  <c r="C117" i="2"/>
  <c r="B117" i="2"/>
  <c r="I110" i="2"/>
  <c r="F110" i="2"/>
  <c r="E110" i="2"/>
  <c r="D110" i="2"/>
  <c r="C110" i="2"/>
  <c r="B110" i="2"/>
  <c r="I109" i="2"/>
  <c r="F109" i="2"/>
  <c r="E109" i="2"/>
  <c r="D109" i="2"/>
  <c r="C109" i="2"/>
  <c r="B109" i="2"/>
  <c r="I108" i="2"/>
  <c r="F108" i="2"/>
  <c r="E108" i="2"/>
  <c r="D108" i="2"/>
  <c r="C108" i="2"/>
  <c r="B108" i="2"/>
  <c r="I107" i="2"/>
  <c r="F107" i="2"/>
  <c r="E107" i="2"/>
  <c r="D107" i="2"/>
  <c r="C107" i="2"/>
  <c r="B107" i="2"/>
  <c r="I106" i="2"/>
  <c r="F106" i="2"/>
  <c r="E106" i="2"/>
  <c r="D106" i="2"/>
  <c r="C106" i="2"/>
  <c r="B106" i="2"/>
  <c r="C105" i="2"/>
  <c r="B105" i="2"/>
  <c r="C78" i="2"/>
  <c r="B78" i="2"/>
  <c r="F74" i="2"/>
  <c r="E74" i="2"/>
  <c r="D74" i="2"/>
  <c r="C74" i="2"/>
  <c r="B74" i="2"/>
  <c r="F73" i="2"/>
  <c r="E73" i="2"/>
  <c r="D73" i="2"/>
  <c r="C73" i="2"/>
  <c r="B73" i="2"/>
  <c r="F72" i="2"/>
  <c r="E72" i="2"/>
  <c r="D72" i="2"/>
  <c r="C72" i="2"/>
  <c r="B72" i="2"/>
  <c r="F71" i="2"/>
  <c r="E71" i="2"/>
  <c r="D71" i="2"/>
  <c r="C71" i="2"/>
  <c r="B71" i="2"/>
  <c r="F70" i="2"/>
  <c r="E70" i="2"/>
  <c r="D70" i="2"/>
  <c r="C70" i="2"/>
  <c r="B70" i="2"/>
  <c r="A70" i="2"/>
  <c r="A71" i="2"/>
  <c r="A72" i="2"/>
  <c r="A73" i="2"/>
  <c r="A74" i="2"/>
  <c r="C69" i="2"/>
  <c r="B69" i="2"/>
  <c r="I64" i="2"/>
  <c r="A106" i="2"/>
  <c r="A107" i="2"/>
  <c r="A108" i="2"/>
  <c r="A109" i="2"/>
  <c r="A110" i="2"/>
  <c r="B63" i="2"/>
  <c r="A57" i="2"/>
  <c r="A58" i="2"/>
  <c r="A59" i="2"/>
  <c r="A60" i="2"/>
  <c r="A61" i="2"/>
  <c r="C56" i="2"/>
  <c r="B56" i="2"/>
  <c r="A48" i="2"/>
  <c r="A49" i="2"/>
  <c r="A50" i="2"/>
  <c r="A51" i="2"/>
  <c r="A52" i="2"/>
  <c r="D47" i="2"/>
  <c r="C47" i="2"/>
  <c r="B47" i="2"/>
  <c r="F19" i="2"/>
  <c r="E19" i="2"/>
  <c r="C19" i="2"/>
  <c r="B19" i="2"/>
  <c r="F17" i="2"/>
  <c r="E17" i="2"/>
  <c r="D17" i="2"/>
  <c r="C17" i="2"/>
  <c r="B17" i="2"/>
  <c r="F16" i="2"/>
  <c r="F18" i="2"/>
  <c r="E16" i="2"/>
  <c r="E18" i="2"/>
  <c r="D16" i="2"/>
  <c r="D18" i="2"/>
  <c r="C16" i="2"/>
  <c r="C18" i="2"/>
  <c r="B16" i="2"/>
  <c r="F14" i="2"/>
  <c r="F122" i="2"/>
  <c r="E14" i="2"/>
  <c r="E121" i="2"/>
  <c r="D14" i="2"/>
  <c r="D122" i="2"/>
  <c r="C14" i="2"/>
  <c r="C120" i="2"/>
  <c r="B14" i="2"/>
  <c r="B120" i="2"/>
  <c r="D6" i="2"/>
  <c r="A79" i="2"/>
  <c r="A80" i="2"/>
  <c r="A81" i="2"/>
  <c r="A82" i="2"/>
  <c r="A83" i="2"/>
  <c r="H18" i="2"/>
  <c r="H121" i="2"/>
  <c r="H119" i="2"/>
  <c r="I18" i="2"/>
  <c r="I122" i="2"/>
  <c r="C118" i="2"/>
  <c r="C122" i="2"/>
  <c r="C119" i="2"/>
  <c r="C121" i="2"/>
  <c r="B18" i="2"/>
  <c r="B119" i="2"/>
  <c r="B122" i="2"/>
  <c r="B118" i="2"/>
  <c r="B121" i="2"/>
  <c r="I120" i="2"/>
  <c r="A118" i="2"/>
  <c r="A119" i="2"/>
  <c r="A120" i="2"/>
  <c r="A121" i="2"/>
  <c r="A122" i="2"/>
  <c r="I119" i="2"/>
  <c r="I121" i="2"/>
  <c r="D118" i="2"/>
  <c r="D119" i="2"/>
  <c r="D120" i="2"/>
  <c r="D121" i="2"/>
  <c r="E122" i="2"/>
  <c r="F118" i="2"/>
  <c r="F119" i="2"/>
  <c r="F120" i="2"/>
  <c r="F121" i="2"/>
  <c r="E118" i="2"/>
  <c r="E119" i="2"/>
  <c r="E120" i="2"/>
</calcChain>
</file>

<file path=xl/comments1.xml><?xml version="1.0" encoding="utf-8"?>
<comments xmlns="http://schemas.openxmlformats.org/spreadsheetml/2006/main">
  <authors>
    <author>B163EAI</author>
    <author>b163eaq</author>
  </authors>
  <commentList>
    <comment ref="B1" authorId="0" shapeId="0">
      <text>
        <r>
          <rPr>
            <b/>
            <sz val="8"/>
            <color indexed="81"/>
            <rFont val="Tahoma"/>
            <family val="2"/>
          </rPr>
          <t>B163EAI:</t>
        </r>
        <r>
          <rPr>
            <sz val="8"/>
            <color indexed="81"/>
            <rFont val="Tahoma"/>
            <family val="2"/>
          </rPr>
          <t xml:space="preserve">
Name eintragen, z.B. ELEKTRO/ELEKTRONIK</t>
        </r>
      </text>
    </comment>
    <comment ref="D9" authorId="1" shapeId="0">
      <text>
        <r>
          <rPr>
            <b/>
            <sz val="9"/>
            <color indexed="81"/>
            <rFont val="Tahoma"/>
            <family val="2"/>
          </rPr>
          <t>b163eaq:</t>
        </r>
        <r>
          <rPr>
            <sz val="9"/>
            <color indexed="81"/>
            <rFont val="Tahoma"/>
            <family val="2"/>
          </rPr>
          <t xml:space="preserve">
Berufsgruppe eintragen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</rPr>
          <t>b163eaq:</t>
        </r>
        <r>
          <rPr>
            <sz val="9"/>
            <color indexed="81"/>
            <rFont val="Tahoma"/>
            <family val="2"/>
          </rPr>
          <t xml:space="preserve">
Berufsgruppe eintragen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>b163eaq:</t>
        </r>
        <r>
          <rPr>
            <sz val="9"/>
            <color indexed="81"/>
            <rFont val="Tahoma"/>
            <family val="2"/>
          </rPr>
          <t xml:space="preserve">
Berufsgruppe eintragen</t>
        </r>
      </text>
    </comment>
    <comment ref="G9" authorId="1" shapeId="0">
      <text>
        <r>
          <rPr>
            <b/>
            <sz val="8"/>
            <color indexed="81"/>
            <rFont val="Tahoma"/>
            <family val="2"/>
          </rPr>
          <t>b163eaq:</t>
        </r>
        <r>
          <rPr>
            <sz val="8"/>
            <color indexed="81"/>
            <rFont val="Tahoma"/>
            <family val="2"/>
          </rPr>
          <t xml:space="preserve">
Berufsgruppe eintragen</t>
        </r>
      </text>
    </comment>
    <comment ref="H9" authorId="1" shapeId="0">
      <text>
        <r>
          <rPr>
            <b/>
            <sz val="8"/>
            <color indexed="81"/>
            <rFont val="Tahoma"/>
            <family val="2"/>
          </rPr>
          <t>b163eaq:</t>
        </r>
        <r>
          <rPr>
            <sz val="8"/>
            <color indexed="81"/>
            <rFont val="Tahoma"/>
            <family val="2"/>
          </rPr>
          <t xml:space="preserve">
Berufsgruppe eintragen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</rPr>
          <t>b163eaq:</t>
        </r>
        <r>
          <rPr>
            <sz val="9"/>
            <color indexed="81"/>
            <rFont val="Tahoma"/>
            <family val="2"/>
          </rPr>
          <t xml:space="preserve">
Berufsgruppe eintragen</t>
        </r>
      </text>
    </comment>
    <comment ref="A10" authorId="1" shapeId="0">
      <text>
        <r>
          <rPr>
            <sz val="9"/>
            <color indexed="81"/>
            <rFont val="Tahoma"/>
            <family val="2"/>
          </rPr>
          <t xml:space="preserve">Lektionen die von BLP mbA gemäss Verfügungen erteilt werden.
</t>
        </r>
      </text>
    </comment>
    <comment ref="B10" authorId="0" shapeId="0">
      <text>
        <r>
          <rPr>
            <sz val="8"/>
            <color indexed="81"/>
            <rFont val="Tahoma"/>
            <family val="2"/>
          </rPr>
          <t xml:space="preserve">IST Zustand zugesicherte Lektionen BLP mbA
</t>
        </r>
      </text>
    </comment>
    <comment ref="C10" authorId="0" shapeId="0">
      <text>
        <r>
          <rPr>
            <sz val="8"/>
            <color indexed="81"/>
            <rFont val="Tahoma"/>
            <family val="2"/>
          </rPr>
          <t xml:space="preserve">IST Zustand zugesicherte Lektionen BLP mbA
</t>
        </r>
      </text>
    </comment>
    <comment ref="D10" authorId="0" shapeId="0">
      <text>
        <r>
          <rPr>
            <sz val="8"/>
            <color indexed="81"/>
            <rFont val="Tahoma"/>
            <family val="2"/>
          </rPr>
          <t xml:space="preserve">IST Zustand zugesicherte Lektionen BLP mbA
</t>
        </r>
      </text>
    </comment>
    <comment ref="E10" authorId="0" shapeId="0">
      <text>
        <r>
          <rPr>
            <sz val="8"/>
            <color indexed="81"/>
            <rFont val="Tahoma"/>
            <family val="2"/>
          </rPr>
          <t xml:space="preserve">IST Zustand zugesicherte Lektionen BLP mbA
</t>
        </r>
      </text>
    </comment>
    <comment ref="F10" authorId="0" shapeId="0">
      <text>
        <r>
          <rPr>
            <sz val="8"/>
            <color indexed="81"/>
            <rFont val="Tahoma"/>
            <family val="2"/>
          </rPr>
          <t xml:space="preserve">IST Zustand zugesicherte Lektionen BLP mbA
</t>
        </r>
      </text>
    </comment>
    <comment ref="G10" authorId="0" shapeId="0">
      <text>
        <r>
          <rPr>
            <sz val="8"/>
            <color indexed="81"/>
            <rFont val="Tahoma"/>
            <family val="2"/>
          </rPr>
          <t xml:space="preserve">IST Zustand zugesicherte Lektionen BLP mbA
</t>
        </r>
      </text>
    </comment>
    <comment ref="H10" authorId="0" shapeId="0">
      <text>
        <r>
          <rPr>
            <sz val="8"/>
            <color indexed="81"/>
            <rFont val="Tahoma"/>
            <family val="2"/>
          </rPr>
          <t xml:space="preserve">IST Zustand zugesicherte Lektionen BLP mbA
</t>
        </r>
      </text>
    </comment>
    <comment ref="I10" authorId="0" shapeId="0">
      <text>
        <r>
          <rPr>
            <sz val="8"/>
            <color indexed="81"/>
            <rFont val="Tahoma"/>
            <family val="2"/>
          </rPr>
          <t xml:space="preserve">IST Zustand zugesicherte Lektionen BLP mbA
</t>
        </r>
      </text>
    </comment>
    <comment ref="A11" authorId="1" shapeId="0">
      <text>
        <r>
          <rPr>
            <sz val="9"/>
            <color indexed="81"/>
            <rFont val="Tahoma"/>
            <family val="2"/>
          </rPr>
          <t xml:space="preserve">Lektionen die von BLP gemäss Verfügungen erteilt werden.
</t>
        </r>
      </text>
    </comment>
    <comment ref="B11" authorId="0" shapeId="0">
      <text>
        <r>
          <rPr>
            <sz val="8"/>
            <color indexed="81"/>
            <rFont val="Tahoma"/>
            <family val="2"/>
          </rPr>
          <t xml:space="preserve">IST Zustand zugesicherte Lektionen BLP nicht mbA
</t>
        </r>
      </text>
    </comment>
    <comment ref="C11" authorId="0" shapeId="0">
      <text>
        <r>
          <rPr>
            <sz val="8"/>
            <color indexed="81"/>
            <rFont val="Tahoma"/>
            <family val="2"/>
          </rPr>
          <t xml:space="preserve">IST Zustand zugesicherte Lektionen BLP nicht mbA
</t>
        </r>
      </text>
    </comment>
    <comment ref="D11" authorId="0" shapeId="0">
      <text>
        <r>
          <rPr>
            <sz val="8"/>
            <color indexed="81"/>
            <rFont val="Tahoma"/>
            <family val="2"/>
          </rPr>
          <t xml:space="preserve">IST Zustand zugesicherte Lektionen BLP nicht mbA
</t>
        </r>
      </text>
    </comment>
    <comment ref="E11" authorId="0" shapeId="0">
      <text>
        <r>
          <rPr>
            <sz val="8"/>
            <color indexed="81"/>
            <rFont val="Tahoma"/>
            <family val="2"/>
          </rPr>
          <t xml:space="preserve">IST Zustand zugesicherte Lektionen BLP nicht mbA
</t>
        </r>
      </text>
    </comment>
    <comment ref="F11" authorId="0" shapeId="0">
      <text>
        <r>
          <rPr>
            <sz val="8"/>
            <color indexed="81"/>
            <rFont val="Tahoma"/>
            <family val="2"/>
          </rPr>
          <t xml:space="preserve">IST Zustand zugesicherte Lektionen BLP nicht mbA
</t>
        </r>
      </text>
    </comment>
    <comment ref="G11" authorId="0" shapeId="0">
      <text>
        <r>
          <rPr>
            <sz val="8"/>
            <color indexed="81"/>
            <rFont val="Tahoma"/>
            <family val="2"/>
          </rPr>
          <t xml:space="preserve">IST Zustand zugesicherte Lektionen BLP nicht mbA
</t>
        </r>
      </text>
    </comment>
    <comment ref="H11" authorId="0" shapeId="0">
      <text>
        <r>
          <rPr>
            <sz val="8"/>
            <color indexed="81"/>
            <rFont val="Tahoma"/>
            <family val="2"/>
          </rPr>
          <t xml:space="preserve">IST Zustand zugesicherte Lektionen BLP nicht mbA
</t>
        </r>
      </text>
    </comment>
    <comment ref="I11" authorId="0" shapeId="0">
      <text>
        <r>
          <rPr>
            <sz val="8"/>
            <color indexed="81"/>
            <rFont val="Tahoma"/>
            <family val="2"/>
          </rPr>
          <t xml:space="preserve">IST Zustand zugesicherte Lektionen BLP nicht mbA
</t>
        </r>
      </text>
    </comment>
    <comment ref="A12" authorId="1" shapeId="0">
      <text>
        <r>
          <rPr>
            <sz val="9"/>
            <color indexed="81"/>
            <rFont val="Tahoma"/>
            <family val="2"/>
          </rPr>
          <t xml:space="preserve">nicht zugesicherte Lektionen die von fest angestellten LP (BLP und BLP mbA) erteilt werden.
</t>
        </r>
      </text>
    </comment>
    <comment ref="B12" authorId="0" shapeId="0">
      <text>
        <r>
          <rPr>
            <sz val="8"/>
            <color indexed="81"/>
            <rFont val="Tahoma"/>
            <family val="2"/>
          </rPr>
          <t>IST Zustand nicht zugesicherte Lektionen erteilt durch fest Angestellte BLP und BLP mbA</t>
        </r>
      </text>
    </comment>
    <comment ref="C12" authorId="0" shapeId="0">
      <text>
        <r>
          <rPr>
            <sz val="8"/>
            <color indexed="81"/>
            <rFont val="Tahoma"/>
            <family val="2"/>
          </rPr>
          <t>IST Zustand nicht zugesicherte Lektionen erteilt durch fest Angestellte BLP und BLP mbA</t>
        </r>
      </text>
    </comment>
    <comment ref="D12" authorId="0" shapeId="0">
      <text>
        <r>
          <rPr>
            <sz val="8"/>
            <color indexed="81"/>
            <rFont val="Tahoma"/>
            <family val="2"/>
          </rPr>
          <t>IST Zustand nicht zugesicherte Lektionen erteilt durch fest Angestellte BLP und BLP mbA</t>
        </r>
      </text>
    </comment>
    <comment ref="E12" authorId="0" shapeId="0">
      <text>
        <r>
          <rPr>
            <sz val="8"/>
            <color indexed="81"/>
            <rFont val="Tahoma"/>
            <family val="2"/>
          </rPr>
          <t>IST Zustand nicht zugesicherte Lektionen erteilt durch fest Angestellte BLP und BLP mbA</t>
        </r>
      </text>
    </comment>
    <comment ref="F12" authorId="0" shapeId="0">
      <text>
        <r>
          <rPr>
            <sz val="8"/>
            <color indexed="81"/>
            <rFont val="Tahoma"/>
            <family val="2"/>
          </rPr>
          <t>IST Zustand nicht zugesicherte Lektionen erteilt durch fest Angestellte BLP und BLP mbA</t>
        </r>
      </text>
    </comment>
    <comment ref="G12" authorId="0" shapeId="0">
      <text>
        <r>
          <rPr>
            <sz val="8"/>
            <color indexed="81"/>
            <rFont val="Tahoma"/>
            <family val="2"/>
          </rPr>
          <t>IST Zustand nicht zugesicherte Lektionen erteilt durch fest Angestellte BLP und BLP mbA</t>
        </r>
      </text>
    </comment>
    <comment ref="H12" authorId="0" shapeId="0">
      <text>
        <r>
          <rPr>
            <sz val="8"/>
            <color indexed="81"/>
            <rFont val="Tahoma"/>
            <family val="2"/>
          </rPr>
          <t>IST Zustand nicht zugesicherte Lektionen erteilt durch fest Angestellte BLP und BLP mbA</t>
        </r>
      </text>
    </comment>
    <comment ref="I12" authorId="0" shapeId="0">
      <text>
        <r>
          <rPr>
            <sz val="8"/>
            <color indexed="81"/>
            <rFont val="Tahoma"/>
            <family val="2"/>
          </rPr>
          <t>IST Zustand nicht zugesicherte Lektionen erteilt durch fest Angestellte BLP und BLP mbA</t>
        </r>
      </text>
    </comment>
    <comment ref="A13" authorId="1" shapeId="0">
      <text>
        <r>
          <rPr>
            <sz val="9"/>
            <color indexed="81"/>
            <rFont val="Tahoma"/>
            <family val="2"/>
          </rPr>
          <t xml:space="preserve">Lektionen die von Lehrbeauftragten (befristet angestellt) erteilt werden.
</t>
        </r>
      </text>
    </comment>
    <comment ref="B13" authorId="0" shapeId="0">
      <text>
        <r>
          <rPr>
            <sz val="8"/>
            <color indexed="81"/>
            <rFont val="Tahoma"/>
            <family val="2"/>
          </rPr>
          <t>erteilte Lektionen durch LB</t>
        </r>
      </text>
    </comment>
    <comment ref="C13" authorId="0" shapeId="0">
      <text>
        <r>
          <rPr>
            <sz val="8"/>
            <color indexed="81"/>
            <rFont val="Tahoma"/>
            <family val="2"/>
          </rPr>
          <t>erteilte Lektionen durch LB</t>
        </r>
      </text>
    </comment>
    <comment ref="D13" authorId="0" shapeId="0">
      <text>
        <r>
          <rPr>
            <sz val="8"/>
            <color indexed="81"/>
            <rFont val="Tahoma"/>
            <family val="2"/>
          </rPr>
          <t>erteilte Lektionen durch LB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>erteilte Lektionen durch LB</t>
        </r>
      </text>
    </comment>
    <comment ref="F13" authorId="0" shapeId="0">
      <text>
        <r>
          <rPr>
            <sz val="8"/>
            <color indexed="81"/>
            <rFont val="Tahoma"/>
            <family val="2"/>
          </rPr>
          <t>erteilte Lektionen durch LB</t>
        </r>
      </text>
    </comment>
    <comment ref="G13" authorId="0" shapeId="0">
      <text>
        <r>
          <rPr>
            <sz val="8"/>
            <color indexed="81"/>
            <rFont val="Tahoma"/>
            <family val="2"/>
          </rPr>
          <t>erteilte Lektionen durch LB</t>
        </r>
      </text>
    </comment>
    <comment ref="H13" authorId="0" shapeId="0">
      <text>
        <r>
          <rPr>
            <sz val="8"/>
            <color indexed="81"/>
            <rFont val="Tahoma"/>
            <family val="2"/>
          </rPr>
          <t>erteilte Lektionen durch LB</t>
        </r>
      </text>
    </comment>
    <comment ref="I13" authorId="0" shapeId="0">
      <text>
        <r>
          <rPr>
            <sz val="8"/>
            <color indexed="81"/>
            <rFont val="Tahoma"/>
            <family val="2"/>
          </rPr>
          <t>erteilte Lektionen durch LB</t>
        </r>
      </text>
    </comment>
    <comment ref="A14" authorId="1" shapeId="0">
      <text>
        <r>
          <rPr>
            <sz val="9"/>
            <color indexed="81"/>
            <rFont val="Tahoma"/>
            <family val="2"/>
          </rPr>
          <t xml:space="preserve">Summe der 4 darüber liegenden Zellen
</t>
        </r>
      </text>
    </comment>
    <comment ref="B16" authorId="1" shapeId="0">
      <text>
        <r>
          <rPr>
            <sz val="9"/>
            <color indexed="81"/>
            <rFont val="Tahoma"/>
            <family val="2"/>
          </rPr>
          <t xml:space="preserve">%-Anteil BLP mbA
</t>
        </r>
      </text>
    </comment>
    <comment ref="B17" authorId="1" shapeId="0">
      <text>
        <r>
          <rPr>
            <sz val="9"/>
            <color indexed="81"/>
            <rFont val="Tahoma"/>
            <family val="2"/>
          </rPr>
          <t xml:space="preserve">%-Anteil BLP
</t>
        </r>
      </text>
    </comment>
    <comment ref="B18" authorId="1" shapeId="0">
      <text>
        <r>
          <rPr>
            <sz val="9"/>
            <color indexed="81"/>
            <rFont val="Tahoma"/>
            <family val="2"/>
          </rPr>
          <t xml:space="preserve">%-Anteil BLP und BLP mbA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 xml:space="preserve">%-Anteil nicht fest zugesicherter Lektionen
</t>
        </r>
      </text>
    </comment>
    <comment ref="A24" authorId="0" shapeId="0">
      <text>
        <r>
          <rPr>
            <sz val="8"/>
            <color indexed="81"/>
            <rFont val="Tahoma"/>
            <family val="2"/>
          </rPr>
          <t>bekannte Zu- und Abgänge in Lektionen / WocheVollpensum = 26 resp. 24 Lektionen / Woche</t>
        </r>
      </text>
    </comment>
    <comment ref="D47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E47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F47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G47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H47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I47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B48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C48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D48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E48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F48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G48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H48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I48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B49" authorId="0" shapeId="0">
      <text>
        <r>
          <rPr>
            <sz val="8"/>
            <color indexed="81"/>
            <rFont val="Tahoma"/>
            <family val="2"/>
          </rPr>
          <t>Bilanz der voraussehbaren Zu- und Abgänge in Zahlen in diesem Jahr</t>
        </r>
      </text>
    </comment>
    <comment ref="C49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D49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E49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F49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G49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H49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I49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B50" authorId="0" shapeId="0">
      <text>
        <r>
          <rPr>
            <sz val="8"/>
            <color indexed="81"/>
            <rFont val="Tahoma"/>
            <family val="2"/>
          </rPr>
          <t>Bilanz der voraussehbaren Zu- und Abgänge in Zahlen in diesem Jahr</t>
        </r>
      </text>
    </comment>
    <comment ref="C50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D50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E50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F50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G50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H50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I50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B51" authorId="0" shapeId="0">
      <text>
        <r>
          <rPr>
            <sz val="8"/>
            <color indexed="81"/>
            <rFont val="Tahoma"/>
            <family val="2"/>
          </rPr>
          <t>Bilanz der voraussehbaren Zu- und Abgänge in Zahlen in diesem Jahr</t>
        </r>
      </text>
    </comment>
    <comment ref="C51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D51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E51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F51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G51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H51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I51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B52" authorId="0" shapeId="0">
      <text>
        <r>
          <rPr>
            <sz val="8"/>
            <color indexed="81"/>
            <rFont val="Tahoma"/>
            <family val="2"/>
          </rPr>
          <t>Bilanz der voraussehbaren Zu- und Abgänge in Zahlen in diesem Jahr</t>
        </r>
      </text>
    </comment>
    <comment ref="C52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D52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E52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F52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G52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H52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I52" authorId="0" shapeId="0">
      <text>
        <r>
          <rPr>
            <sz val="8"/>
            <color indexed="81"/>
            <rFont val="Tahoma"/>
            <family val="2"/>
          </rPr>
          <t xml:space="preserve">Bilanz der voraussehbaren Zu- und Abgänge in Zahlen in diesem Jahr
</t>
        </r>
      </text>
    </comment>
    <comment ref="D56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E56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F56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G56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H56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I56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B57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C57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D57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E57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F57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G57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H57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I57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B58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C58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D58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E58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F58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G58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H58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I58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B59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C59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D59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E59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F59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G59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H59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I59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B60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C60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D60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E60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F60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G60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H60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I60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B61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C61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D61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E61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F61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G61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H61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I61" authorId="1" shapeId="0">
      <text>
        <r>
          <rPr>
            <sz val="8"/>
            <color indexed="81"/>
            <rFont val="Tahoma"/>
            <family val="2"/>
          </rPr>
          <t>voraussehbare Lektionen ohne Anteil BFB</t>
        </r>
      </text>
    </comment>
    <comment ref="D69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E69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F69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G69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H69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I69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D78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E78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F78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G78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H78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I78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B79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C79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F79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G79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H79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I79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B80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C80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D80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E80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F80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G80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H80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I80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B81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C81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D81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E81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F81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G81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H81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I81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B82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C82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D82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E82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F82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G82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H82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I82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B83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C83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D83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E83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F83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G83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H83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I83" authorId="0" shapeId="0">
      <text>
        <r>
          <rPr>
            <b/>
            <sz val="8"/>
            <color indexed="81"/>
            <rFont val="Tahoma"/>
            <family val="2"/>
          </rPr>
          <t>vorgesehener Zugang</t>
        </r>
      </text>
    </comment>
    <comment ref="A87" authorId="0" shapeId="0">
      <text>
        <r>
          <rPr>
            <b/>
            <sz val="8"/>
            <color indexed="81"/>
            <rFont val="Tahoma"/>
            <family val="2"/>
          </rPr>
          <t>B163EAI:</t>
        </r>
        <r>
          <rPr>
            <sz val="8"/>
            <color indexed="81"/>
            <rFont val="Tahoma"/>
            <family val="2"/>
          </rPr>
          <t xml:space="preserve">
wie sollen die vorgesehenen Zugänge realisiert werden
v.a. : Ausschreibung von Lehrstellen LP mbA resp. 
Suche neue Lehrbeauftragetn / Potenzial für LP mbA</t>
        </r>
      </text>
    </comment>
    <comment ref="D105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E105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F105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G105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H105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I105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D117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E117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F117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G117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H117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  <comment ref="I117" authorId="1" shapeId="0">
      <text>
        <r>
          <rPr>
            <sz val="9"/>
            <color indexed="81"/>
            <rFont val="Tahoma"/>
            <family val="2"/>
          </rPr>
          <t xml:space="preserve">Berufsgruppe wird aus Zeile 9 übernommen
</t>
        </r>
      </text>
    </comment>
  </commentList>
</comments>
</file>

<file path=xl/sharedStrings.xml><?xml version="1.0" encoding="utf-8"?>
<sst xmlns="http://schemas.openxmlformats.org/spreadsheetml/2006/main" count="37" uniqueCount="30">
  <si>
    <t>Berufsgruppe</t>
  </si>
  <si>
    <t>ABU</t>
  </si>
  <si>
    <t>alle Angaben in Lektionen pro Woche</t>
  </si>
  <si>
    <t>MITTELFRISTIGE STRATEGISCHE PLANUNG</t>
  </si>
  <si>
    <t>Schuljahr beginnend</t>
  </si>
  <si>
    <t>F2.1-06A               Seite 1</t>
  </si>
  <si>
    <t>F2.1-06A               Seite 2</t>
  </si>
  <si>
    <t>(Frühjahrssemester)</t>
  </si>
  <si>
    <t>6) Massnahmen</t>
  </si>
  <si>
    <t xml:space="preserve">1) Derzeit bekannte Personalsituation </t>
  </si>
  <si>
    <t>Lehrpersonen mbA (BLP mbA)</t>
  </si>
  <si>
    <t>Anteil Festanstellungen BLP</t>
  </si>
  <si>
    <t>SPORT</t>
  </si>
  <si>
    <r>
      <t xml:space="preserve">2) </t>
    </r>
    <r>
      <rPr>
        <b/>
        <sz val="10"/>
        <color indexed="30"/>
        <rFont val="HelveticaNeueLT Pro 55 Roman"/>
        <family val="2"/>
      </rPr>
      <t>BLP, BLP mbA</t>
    </r>
    <r>
      <rPr>
        <b/>
        <sz val="10"/>
        <rFont val="HelveticaNeueLT Pro 55 Roman"/>
        <family val="2"/>
      </rPr>
      <t xml:space="preserve">: </t>
    </r>
    <r>
      <rPr>
        <b/>
        <sz val="10"/>
        <color indexed="30"/>
        <rFont val="HelveticaNeueLT Pro 55 Roman"/>
        <family val="2"/>
      </rPr>
      <t>geplante</t>
    </r>
    <r>
      <rPr>
        <b/>
        <sz val="10"/>
        <rFont val="HelveticaNeueLT Pro 55 Roman"/>
        <family val="2"/>
      </rPr>
      <t xml:space="preserve"> Zugänge (+; </t>
    </r>
    <r>
      <rPr>
        <b/>
        <sz val="10"/>
        <color indexed="30"/>
        <rFont val="HelveticaNeueLT Pro 55 Roman"/>
        <family val="2"/>
      </rPr>
      <t>Festa</t>
    </r>
    <r>
      <rPr>
        <b/>
        <sz val="10"/>
        <rFont val="HelveticaNeueLT Pro 55 Roman"/>
        <family val="2"/>
      </rPr>
      <t>nstellung in Aussicht gestellt); Abgänge (-)</t>
    </r>
  </si>
  <si>
    <t>Lehrbeauftragte (LB) befristet</t>
  </si>
  <si>
    <t>Lehrpersonen (BLP) zugesichert</t>
  </si>
  <si>
    <t>ABT</t>
  </si>
  <si>
    <t>nicht fest zugesicherte Lektionen</t>
  </si>
  <si>
    <t>Lektionen gesamt</t>
  </si>
  <si>
    <r>
      <t>namentlich: Eintritte (+) und</t>
    </r>
    <r>
      <rPr>
        <sz val="10.5"/>
        <color indexed="30"/>
        <rFont val="HelveticaNeueLT Pro 55 Roman"/>
        <family val="2"/>
      </rPr>
      <t xml:space="preserve"> Austritte</t>
    </r>
    <r>
      <rPr>
        <sz val="10.5"/>
        <rFont val="HelveticaNeueLT Pro 55 Roman"/>
        <family val="2"/>
      </rPr>
      <t>/Pensionierungen (-):</t>
    </r>
  </si>
  <si>
    <r>
      <rPr>
        <sz val="9"/>
        <color indexed="30"/>
        <rFont val="HelveticaNeueLT Pro 55 Roman"/>
        <family val="2"/>
      </rPr>
      <t>nicht</t>
    </r>
    <r>
      <rPr>
        <sz val="9"/>
        <rFont val="HelveticaNeueLT Pro 55 Roman"/>
        <family val="2"/>
      </rPr>
      <t xml:space="preserve"> zugesicherte Pensen BLP</t>
    </r>
  </si>
  <si>
    <r>
      <t xml:space="preserve">Anteil </t>
    </r>
    <r>
      <rPr>
        <sz val="9"/>
        <color indexed="30"/>
        <rFont val="HelveticaNeueLT Pro 55 Roman"/>
        <family val="2"/>
      </rPr>
      <t>Festanstellungen BLP mbA</t>
    </r>
  </si>
  <si>
    <r>
      <t xml:space="preserve">4) Kennzahlen ohne Massnahmen </t>
    </r>
    <r>
      <rPr>
        <b/>
        <sz val="11"/>
        <color indexed="30"/>
        <rFont val="HelveticaNeueLT Pro 55 Roman"/>
        <family val="2"/>
      </rPr>
      <t>(Festanstellungen)</t>
    </r>
  </si>
  <si>
    <r>
      <t xml:space="preserve">5) zu planender Eintritt neuer </t>
    </r>
    <r>
      <rPr>
        <b/>
        <sz val="11"/>
        <color indexed="30"/>
        <rFont val="HelveticaNeueLT Pro 55 Roman"/>
        <family val="2"/>
      </rPr>
      <t>BLP</t>
    </r>
    <r>
      <rPr>
        <b/>
        <sz val="11"/>
        <rFont val="HelveticaNeueLT Pro 55 Roman"/>
        <family val="2"/>
      </rPr>
      <t xml:space="preserve">, BLP mbA </t>
    </r>
    <r>
      <rPr>
        <b/>
        <sz val="11"/>
        <color indexed="30"/>
        <rFont val="HelveticaNeueLT Pro 55 Roman"/>
        <family val="2"/>
      </rPr>
      <t>(Festanstellung)</t>
    </r>
  </si>
  <si>
    <r>
      <t xml:space="preserve">7) Kennzahlen nach Massnahmen </t>
    </r>
    <r>
      <rPr>
        <b/>
        <sz val="11"/>
        <color indexed="30"/>
        <rFont val="HelveticaNeueLT Pro 55 Roman"/>
        <family val="2"/>
      </rPr>
      <t>(Festanstellungen)</t>
    </r>
  </si>
  <si>
    <r>
      <t xml:space="preserve">8) </t>
    </r>
    <r>
      <rPr>
        <b/>
        <sz val="11"/>
        <color indexed="30"/>
        <rFont val="HelveticaNeueLT Pro 55 Roman"/>
        <family val="2"/>
      </rPr>
      <t>Anstellung Lehrbeauftragte</t>
    </r>
  </si>
  <si>
    <r>
      <rPr>
        <sz val="9"/>
        <rFont val="HelveticaNeueLT Pro 55 Roman"/>
        <family val="2"/>
      </rPr>
      <t xml:space="preserve">total </t>
    </r>
    <r>
      <rPr>
        <sz val="9"/>
        <color indexed="30"/>
        <rFont val="HelveticaNeueLT Pro 55 Roman"/>
        <family val="2"/>
      </rPr>
      <t>Festanstellung</t>
    </r>
    <r>
      <rPr>
        <sz val="8"/>
        <rFont val="HelveticaNeueLT Pro 55 Roman"/>
        <family val="2"/>
      </rPr>
      <t xml:space="preserve"> (ideal: </t>
    </r>
    <r>
      <rPr>
        <sz val="8"/>
        <color indexed="10"/>
        <rFont val="HelveticaNeueLT Pro 55 Roman"/>
        <family val="2"/>
      </rPr>
      <t>75-85%</t>
    </r>
    <r>
      <rPr>
        <sz val="8"/>
        <rFont val="HelveticaNeueLT Pro 55 Roman"/>
        <family val="2"/>
      </rPr>
      <t>)</t>
    </r>
  </si>
  <si>
    <t>3) Lektionenbedarf  Grundbildung</t>
  </si>
  <si>
    <t>Stand: Jan. 2017</t>
  </si>
  <si>
    <t>Technische Berufsschule Zürich TBZ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</si>
</sst>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3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HelveticaNeueLT Pro 55 Roman"/>
      <family val="2"/>
    </font>
    <font>
      <sz val="11"/>
      <name val="Helvetic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HelveticaNeueLT Pro 55 Roman"/>
      <family val="2"/>
    </font>
    <font>
      <sz val="10.5"/>
      <name val="HelveticaNeueLT Pro 55 Roman"/>
      <family val="2"/>
    </font>
    <font>
      <sz val="9"/>
      <name val="HelveticaNeueLT Pro 55 Roman"/>
      <family val="2"/>
    </font>
    <font>
      <sz val="9"/>
      <color indexed="30"/>
      <name val="HelveticaNeueLT Pro 55 Roman"/>
      <family val="2"/>
    </font>
    <font>
      <b/>
      <sz val="10"/>
      <name val="HelveticaNeueLT Pro 55 Roman"/>
      <family val="2"/>
    </font>
    <font>
      <b/>
      <sz val="10"/>
      <color indexed="30"/>
      <name val="HelveticaNeueLT Pro 55 Roman"/>
      <family val="2"/>
    </font>
    <font>
      <b/>
      <sz val="11"/>
      <name val="HelveticaNeueLT Pro 55 Roman"/>
      <family val="2"/>
    </font>
    <font>
      <b/>
      <sz val="14"/>
      <name val="HelveticaNeueLT Pro 55 Roman"/>
      <family val="2"/>
    </font>
    <font>
      <sz val="10.5"/>
      <color indexed="30"/>
      <name val="HelveticaNeueLT Pro 55 Roman"/>
      <family val="2"/>
    </font>
    <font>
      <b/>
      <sz val="11"/>
      <color indexed="30"/>
      <name val="HelveticaNeueLT Pro 55 Roman"/>
      <family val="2"/>
    </font>
    <font>
      <sz val="8"/>
      <name val="HelveticaNeueLT Pro 55 Roman"/>
      <family val="2"/>
    </font>
    <font>
      <sz val="8"/>
      <color indexed="10"/>
      <name val="HelveticaNeueLT Pro 55 Roman"/>
      <family val="2"/>
    </font>
    <font>
      <sz val="11"/>
      <color rgb="FFFF0000"/>
      <name val="Times New Roman"/>
      <family val="1"/>
    </font>
    <font>
      <sz val="11"/>
      <color rgb="FFFF0000"/>
      <name val="HelveticaNeueLT Pro 55 Roman"/>
      <family val="2"/>
    </font>
    <font>
      <sz val="11"/>
      <color rgb="FFFF0000"/>
      <name val="Helvetica"/>
      <family val="2"/>
    </font>
    <font>
      <sz val="10.5"/>
      <color rgb="FFFF0000"/>
      <name val="HelveticaNeueLT Pro 55 Roman"/>
      <family val="2"/>
    </font>
    <font>
      <b/>
      <sz val="10"/>
      <color rgb="FFFF0000"/>
      <name val="HelveticaNeueLT Pro 55 Roman"/>
      <family val="2"/>
    </font>
    <font>
      <b/>
      <sz val="14"/>
      <color rgb="FFFF0000"/>
      <name val="HelveticaNeueLT Pro 55 Roman"/>
      <family val="2"/>
    </font>
    <font>
      <sz val="9"/>
      <color rgb="FF0070C0"/>
      <name val="HelveticaNeueLT Pro 55 Roman"/>
      <family val="2"/>
    </font>
    <font>
      <b/>
      <sz val="8"/>
      <name val="Helvetica Neue LT Pro 95 Black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right" vertical="top" wrapText="1"/>
    </xf>
    <xf numFmtId="0" fontId="6" fillId="0" borderId="0" xfId="0" applyFont="1"/>
    <xf numFmtId="0" fontId="7" fillId="0" borderId="0" xfId="0" applyFont="1"/>
    <xf numFmtId="0" fontId="4" fillId="0" borderId="0" xfId="0" applyFont="1" applyBorder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/>
    <xf numFmtId="0" fontId="13" fillId="0" borderId="0" xfId="0" applyFont="1"/>
    <xf numFmtId="0" fontId="2" fillId="0" borderId="0" xfId="0" applyFont="1" applyBorder="1"/>
    <xf numFmtId="10" fontId="4" fillId="0" borderId="0" xfId="0" applyNumberFormat="1" applyFont="1"/>
    <xf numFmtId="0" fontId="6" fillId="0" borderId="0" xfId="0" applyFont="1" applyFill="1"/>
    <xf numFmtId="0" fontId="28" fillId="0" borderId="0" xfId="0" applyFont="1" applyBorder="1" applyAlignment="1">
      <alignment horizontal="center"/>
    </xf>
    <xf numFmtId="0" fontId="4" fillId="0" borderId="0" xfId="0" applyFont="1" applyFill="1" applyBorder="1"/>
    <xf numFmtId="0" fontId="16" fillId="0" borderId="0" xfId="0" applyFont="1" applyBorder="1" applyAlignment="1">
      <alignment horizontal="left"/>
    </xf>
    <xf numFmtId="0" fontId="29" fillId="2" borderId="1" xfId="0" applyFont="1" applyFill="1" applyBorder="1" applyAlignment="1">
      <alignment horizontal="right"/>
    </xf>
    <xf numFmtId="0" fontId="30" fillId="2" borderId="1" xfId="0" applyFont="1" applyFill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31" fillId="0" borderId="1" xfId="0" applyFont="1" applyBorder="1" applyAlignment="1">
      <alignment horizontal="center"/>
    </xf>
    <xf numFmtId="0" fontId="17" fillId="1" borderId="1" xfId="0" applyFont="1" applyFill="1" applyBorder="1"/>
    <xf numFmtId="0" fontId="31" fillId="0" borderId="2" xfId="0" applyFont="1" applyBorder="1" applyAlignment="1">
      <alignment horizontal="center"/>
    </xf>
    <xf numFmtId="0" fontId="17" fillId="1" borderId="2" xfId="0" applyFont="1" applyFill="1" applyBorder="1"/>
    <xf numFmtId="9" fontId="17" fillId="0" borderId="0" xfId="1" applyFont="1" applyBorder="1"/>
    <xf numFmtId="9" fontId="17" fillId="0" borderId="1" xfId="0" applyNumberFormat="1" applyFont="1" applyBorder="1"/>
    <xf numFmtId="0" fontId="17" fillId="0" borderId="2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0" fillId="0" borderId="0" xfId="0" applyFont="1"/>
    <xf numFmtId="0" fontId="32" fillId="0" borderId="0" xfId="0" applyFont="1"/>
    <xf numFmtId="0" fontId="12" fillId="0" borderId="0" xfId="0" applyFont="1"/>
    <xf numFmtId="0" fontId="22" fillId="0" borderId="0" xfId="0" applyFont="1"/>
    <xf numFmtId="9" fontId="17" fillId="0" borderId="1" xfId="1" applyFont="1" applyBorder="1"/>
    <xf numFmtId="9" fontId="17" fillId="0" borderId="2" xfId="1" applyFont="1" applyBorder="1"/>
    <xf numFmtId="0" fontId="33" fillId="2" borderId="0" xfId="0" applyFont="1" applyFill="1"/>
    <xf numFmtId="0" fontId="23" fillId="0" borderId="0" xfId="0" applyFont="1"/>
    <xf numFmtId="2" fontId="17" fillId="0" borderId="1" xfId="1" applyNumberFormat="1" applyFont="1" applyFill="1" applyBorder="1"/>
    <xf numFmtId="9" fontId="17" fillId="0" borderId="1" xfId="1" applyFont="1" applyFill="1" applyBorder="1"/>
    <xf numFmtId="0" fontId="17" fillId="0" borderId="0" xfId="0" applyFont="1" applyAlignment="1"/>
    <xf numFmtId="0" fontId="17" fillId="0" borderId="0" xfId="0" applyFont="1" applyAlignment="1">
      <alignment vertical="top"/>
    </xf>
    <xf numFmtId="0" fontId="17" fillId="0" borderId="0" xfId="0" applyFont="1" applyFill="1" applyAlignment="1">
      <alignment vertical="top"/>
    </xf>
    <xf numFmtId="0" fontId="34" fillId="0" borderId="0" xfId="0" applyFont="1" applyBorder="1" applyAlignment="1">
      <alignment horizontal="left"/>
    </xf>
    <xf numFmtId="0" fontId="34" fillId="0" borderId="0" xfId="0" applyFont="1"/>
    <xf numFmtId="0" fontId="18" fillId="0" borderId="2" xfId="0" applyFont="1" applyBorder="1"/>
    <xf numFmtId="0" fontId="26" fillId="0" borderId="0" xfId="0" applyFont="1"/>
    <xf numFmtId="0" fontId="26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0" fillId="0" borderId="0" xfId="0" applyAlignment="1"/>
    <xf numFmtId="0" fontId="1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5" fillId="0" borderId="0" xfId="0" applyFont="1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62</xdr:row>
          <xdr:rowOff>47625</xdr:rowOff>
        </xdr:from>
        <xdr:to>
          <xdr:col>0</xdr:col>
          <xdr:colOff>1123950</xdr:colOff>
          <xdr:row>62</xdr:row>
          <xdr:rowOff>476250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abSelected="1" zoomScale="145" zoomScaleNormal="145" workbookViewId="0">
      <selection activeCell="A5" sqref="A5"/>
    </sheetView>
  </sheetViews>
  <sheetFormatPr baseColWidth="10" defaultRowHeight="12.75"/>
  <cols>
    <col min="1" max="1" width="26.42578125" style="1" customWidth="1"/>
    <col min="2" max="9" width="9.7109375" style="1" customWidth="1"/>
    <col min="10" max="16384" width="11.42578125" style="1"/>
  </cols>
  <sheetData>
    <row r="1" spans="1:12" ht="25.5">
      <c r="A1" s="58" t="s">
        <v>29</v>
      </c>
      <c r="B1" s="53" t="s">
        <v>16</v>
      </c>
      <c r="C1" s="54"/>
      <c r="D1" s="54"/>
      <c r="I1" s="5" t="s">
        <v>5</v>
      </c>
    </row>
    <row r="2" spans="1:12" s="7" customFormat="1" ht="18">
      <c r="A2" s="41" t="s">
        <v>3</v>
      </c>
      <c r="I2" s="40">
        <v>2016</v>
      </c>
    </row>
    <row r="4" spans="1:12" s="3" customFormat="1" ht="15">
      <c r="A4" s="20" t="s">
        <v>2</v>
      </c>
    </row>
    <row r="5" spans="1:12">
      <c r="A5" s="15"/>
    </row>
    <row r="6" spans="1:12" s="10" customFormat="1" ht="14.25">
      <c r="A6" s="34" t="s">
        <v>9</v>
      </c>
      <c r="B6" s="14"/>
      <c r="D6" s="35">
        <f>I2</f>
        <v>2016</v>
      </c>
      <c r="E6" s="34" t="s">
        <v>7</v>
      </c>
      <c r="F6" s="34"/>
      <c r="G6" s="34"/>
      <c r="H6" s="34"/>
    </row>
    <row r="7" spans="1:12" ht="13.5" thickBot="1"/>
    <row r="8" spans="1:12" s="3" customFormat="1" ht="15">
      <c r="A8" s="8"/>
      <c r="B8" s="8"/>
      <c r="C8" s="8"/>
      <c r="D8" s="55" t="s">
        <v>0</v>
      </c>
      <c r="E8" s="56"/>
      <c r="F8" s="56"/>
      <c r="G8" s="56"/>
      <c r="H8" s="56"/>
      <c r="I8" s="57"/>
    </row>
    <row r="9" spans="1:12" s="3" customFormat="1" ht="15">
      <c r="A9" s="8"/>
      <c r="B9" s="21" t="s">
        <v>1</v>
      </c>
      <c r="C9" s="21" t="s">
        <v>12</v>
      </c>
      <c r="D9" s="21"/>
      <c r="E9" s="21"/>
      <c r="F9" s="21"/>
      <c r="G9" s="21"/>
      <c r="H9" s="21"/>
      <c r="I9" s="22"/>
    </row>
    <row r="10" spans="1:12" s="3" customFormat="1" ht="15">
      <c r="A10" s="33" t="s">
        <v>10</v>
      </c>
      <c r="B10" s="28"/>
      <c r="C10" s="28"/>
      <c r="D10" s="28"/>
      <c r="E10" s="28"/>
      <c r="F10" s="28"/>
      <c r="G10" s="28"/>
      <c r="H10" s="28"/>
      <c r="I10" s="28"/>
    </row>
    <row r="11" spans="1:12" s="3" customFormat="1" ht="15">
      <c r="A11" s="33" t="s">
        <v>15</v>
      </c>
      <c r="B11" s="28"/>
      <c r="C11" s="28"/>
      <c r="D11" s="28"/>
      <c r="E11" s="28"/>
      <c r="F11" s="28"/>
      <c r="G11" s="28"/>
      <c r="H11" s="28"/>
      <c r="I11" s="28"/>
    </row>
    <row r="12" spans="1:12" s="3" customFormat="1" ht="15">
      <c r="A12" s="33" t="s">
        <v>20</v>
      </c>
      <c r="B12" s="28"/>
      <c r="C12" s="28"/>
      <c r="D12" s="28"/>
      <c r="E12" s="28"/>
      <c r="F12" s="28"/>
      <c r="G12" s="28"/>
      <c r="H12" s="28"/>
      <c r="I12" s="28"/>
    </row>
    <row r="13" spans="1:12" s="3" customFormat="1" ht="15">
      <c r="A13" s="33" t="s">
        <v>14</v>
      </c>
      <c r="B13" s="28"/>
      <c r="C13" s="28"/>
      <c r="D13" s="28"/>
      <c r="E13" s="28"/>
      <c r="F13" s="28"/>
      <c r="G13" s="28"/>
      <c r="H13" s="28"/>
      <c r="I13" s="28"/>
    </row>
    <row r="14" spans="1:12" s="3" customFormat="1" ht="15">
      <c r="A14" s="49" t="s">
        <v>18</v>
      </c>
      <c r="B14" s="31">
        <f t="shared" ref="B14:I14" si="0">SUM(B10:B13)</f>
        <v>0</v>
      </c>
      <c r="C14" s="31">
        <f t="shared" si="0"/>
        <v>0</v>
      </c>
      <c r="D14" s="31">
        <f t="shared" si="0"/>
        <v>0</v>
      </c>
      <c r="E14" s="31">
        <f t="shared" si="0"/>
        <v>0</v>
      </c>
      <c r="F14" s="31">
        <f t="shared" si="0"/>
        <v>0</v>
      </c>
      <c r="G14" s="31">
        <f t="shared" si="0"/>
        <v>0</v>
      </c>
      <c r="H14" s="31">
        <f t="shared" si="0"/>
        <v>0</v>
      </c>
      <c r="I14" s="31">
        <f t="shared" si="0"/>
        <v>0</v>
      </c>
    </row>
    <row r="15" spans="1:12" s="3" customFormat="1" ht="15">
      <c r="A15" s="8"/>
      <c r="B15" s="8"/>
      <c r="C15" s="8"/>
      <c r="D15" s="8"/>
      <c r="E15" s="8"/>
      <c r="F15" s="8"/>
      <c r="G15" s="8"/>
      <c r="H15" s="8"/>
      <c r="I15" s="8"/>
    </row>
    <row r="16" spans="1:12" s="3" customFormat="1" ht="15">
      <c r="A16" s="33" t="s">
        <v>21</v>
      </c>
      <c r="B16" s="29" t="e">
        <f t="shared" ref="B16:I16" si="1">B10/(B10+B11+B12+B13)</f>
        <v>#DIV/0!</v>
      </c>
      <c r="C16" s="29" t="e">
        <f t="shared" si="1"/>
        <v>#DIV/0!</v>
      </c>
      <c r="D16" s="29" t="e">
        <f t="shared" si="1"/>
        <v>#DIV/0!</v>
      </c>
      <c r="E16" s="29" t="e">
        <f t="shared" si="1"/>
        <v>#DIV/0!</v>
      </c>
      <c r="F16" s="29" t="e">
        <f t="shared" si="1"/>
        <v>#DIV/0!</v>
      </c>
      <c r="G16" s="29" t="e">
        <f t="shared" si="1"/>
        <v>#DIV/0!</v>
      </c>
      <c r="H16" s="29" t="e">
        <f t="shared" si="1"/>
        <v>#DIV/0!</v>
      </c>
      <c r="I16" s="29" t="e">
        <f t="shared" si="1"/>
        <v>#DIV/0!</v>
      </c>
      <c r="L16" s="16"/>
    </row>
    <row r="17" spans="1:9" s="3" customFormat="1" ht="15">
      <c r="A17" s="47" t="s">
        <v>11</v>
      </c>
      <c r="B17" s="29" t="e">
        <f t="shared" ref="B17:I17" si="2">B11/(B10+B11+B12+B13)</f>
        <v>#DIV/0!</v>
      </c>
      <c r="C17" s="29" t="e">
        <f t="shared" si="2"/>
        <v>#DIV/0!</v>
      </c>
      <c r="D17" s="29" t="e">
        <f t="shared" si="2"/>
        <v>#DIV/0!</v>
      </c>
      <c r="E17" s="29" t="e">
        <f t="shared" si="2"/>
        <v>#DIV/0!</v>
      </c>
      <c r="F17" s="29" t="e">
        <f t="shared" si="2"/>
        <v>#DIV/0!</v>
      </c>
      <c r="G17" s="29" t="e">
        <f t="shared" si="2"/>
        <v>#DIV/0!</v>
      </c>
      <c r="H17" s="29" t="e">
        <f t="shared" si="2"/>
        <v>#DIV/0!</v>
      </c>
      <c r="I17" s="29" t="e">
        <f t="shared" si="2"/>
        <v>#DIV/0!</v>
      </c>
    </row>
    <row r="18" spans="1:9" s="3" customFormat="1" ht="15">
      <c r="A18" s="51" t="s">
        <v>26</v>
      </c>
      <c r="B18" s="30" t="e">
        <f t="shared" ref="B18:I18" si="3">B16+B17</f>
        <v>#DIV/0!</v>
      </c>
      <c r="C18" s="30" t="e">
        <f t="shared" si="3"/>
        <v>#DIV/0!</v>
      </c>
      <c r="D18" s="30" t="e">
        <f t="shared" si="3"/>
        <v>#DIV/0!</v>
      </c>
      <c r="E18" s="30" t="e">
        <f t="shared" si="3"/>
        <v>#DIV/0!</v>
      </c>
      <c r="F18" s="30" t="e">
        <f t="shared" si="3"/>
        <v>#DIV/0!</v>
      </c>
      <c r="G18" s="30" t="e">
        <f t="shared" si="3"/>
        <v>#DIV/0!</v>
      </c>
      <c r="H18" s="30" t="e">
        <f t="shared" si="3"/>
        <v>#DIV/0!</v>
      </c>
      <c r="I18" s="30" t="e">
        <f t="shared" si="3"/>
        <v>#DIV/0!</v>
      </c>
    </row>
    <row r="19" spans="1:9" ht="13.5">
      <c r="A19" s="48" t="s">
        <v>17</v>
      </c>
      <c r="B19" s="30" t="e">
        <f t="shared" ref="B19:I19" si="4">(B12+B13)/(B10+B11+B12+B13)</f>
        <v>#DIV/0!</v>
      </c>
      <c r="C19" s="30" t="e">
        <f t="shared" si="4"/>
        <v>#DIV/0!</v>
      </c>
      <c r="D19" s="30" t="e">
        <f t="shared" si="4"/>
        <v>#DIV/0!</v>
      </c>
      <c r="E19" s="30" t="e">
        <f t="shared" si="4"/>
        <v>#DIV/0!</v>
      </c>
      <c r="F19" s="30" t="e">
        <f t="shared" si="4"/>
        <v>#DIV/0!</v>
      </c>
      <c r="G19" s="30" t="e">
        <f t="shared" si="4"/>
        <v>#DIV/0!</v>
      </c>
      <c r="H19" s="30" t="e">
        <f t="shared" si="4"/>
        <v>#DIV/0!</v>
      </c>
      <c r="I19" s="30" t="e">
        <f t="shared" si="4"/>
        <v>#DIV/0!</v>
      </c>
    </row>
    <row r="21" spans="1:9" s="10" customFormat="1" ht="14.25">
      <c r="A21" s="34" t="s">
        <v>13</v>
      </c>
    </row>
    <row r="22" spans="1:9">
      <c r="A22" s="2"/>
    </row>
    <row r="23" spans="1:9" s="3" customFormat="1" ht="15">
      <c r="A23" s="32" t="s">
        <v>19</v>
      </c>
    </row>
    <row r="24" spans="1:9" ht="13.5">
      <c r="A24" s="45"/>
      <c r="B24" s="45"/>
      <c r="C24" s="45"/>
      <c r="D24" s="45"/>
      <c r="E24" s="45"/>
      <c r="F24" s="45"/>
      <c r="G24" s="45"/>
      <c r="H24" s="45"/>
      <c r="I24" s="45"/>
    </row>
    <row r="25" spans="1:9" ht="13.5">
      <c r="A25" s="46"/>
      <c r="B25" s="46"/>
      <c r="C25" s="46"/>
      <c r="D25" s="46"/>
      <c r="E25" s="46"/>
      <c r="F25" s="46"/>
      <c r="G25" s="46"/>
      <c r="H25" s="46"/>
      <c r="I25" s="46"/>
    </row>
    <row r="26" spans="1:9" ht="13.5">
      <c r="A26" s="46"/>
      <c r="B26" s="46"/>
      <c r="C26" s="46"/>
      <c r="D26" s="46"/>
      <c r="E26" s="46"/>
      <c r="F26" s="46"/>
      <c r="G26" s="46"/>
      <c r="H26" s="46"/>
      <c r="I26" s="46"/>
    </row>
    <row r="27" spans="1:9" ht="13.5">
      <c r="A27" s="46"/>
      <c r="B27" s="46"/>
      <c r="C27" s="46"/>
      <c r="D27" s="46"/>
      <c r="E27" s="46"/>
      <c r="F27" s="46"/>
      <c r="G27" s="46"/>
      <c r="H27" s="46"/>
      <c r="I27" s="46"/>
    </row>
    <row r="28" spans="1:9" ht="13.5">
      <c r="A28" s="46"/>
      <c r="B28" s="46"/>
      <c r="C28" s="46"/>
      <c r="D28" s="46"/>
      <c r="E28" s="46"/>
      <c r="F28" s="46"/>
      <c r="G28" s="46"/>
      <c r="H28" s="46"/>
      <c r="I28" s="46"/>
    </row>
    <row r="29" spans="1:9" ht="13.5">
      <c r="A29" s="46"/>
      <c r="B29" s="46"/>
      <c r="C29" s="46"/>
      <c r="D29" s="46"/>
      <c r="E29" s="46"/>
      <c r="F29" s="46"/>
      <c r="G29" s="46"/>
      <c r="H29" s="46"/>
      <c r="I29" s="46"/>
    </row>
    <row r="30" spans="1:9" ht="13.5">
      <c r="A30" s="46"/>
      <c r="B30" s="46"/>
      <c r="C30" s="46"/>
      <c r="D30" s="46"/>
      <c r="E30" s="46"/>
      <c r="F30" s="46"/>
      <c r="G30" s="46"/>
      <c r="H30" s="46"/>
      <c r="I30" s="46"/>
    </row>
    <row r="31" spans="1:9" ht="13.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13.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3.5">
      <c r="A33" s="46"/>
      <c r="B33" s="46"/>
      <c r="C33" s="46"/>
      <c r="D33" s="46"/>
      <c r="E33" s="46"/>
      <c r="F33" s="46"/>
      <c r="G33" s="46"/>
      <c r="H33" s="46"/>
      <c r="I33" s="46"/>
    </row>
    <row r="34" spans="1:9" ht="13.5">
      <c r="A34" s="46"/>
      <c r="B34" s="46"/>
      <c r="C34" s="46"/>
      <c r="D34" s="46"/>
      <c r="E34" s="46"/>
      <c r="F34" s="46"/>
      <c r="G34" s="46"/>
      <c r="H34" s="46"/>
      <c r="I34" s="46"/>
    </row>
    <row r="35" spans="1:9" ht="13.5">
      <c r="A35" s="46"/>
      <c r="B35" s="46"/>
      <c r="C35" s="46"/>
      <c r="D35" s="46"/>
      <c r="E35" s="46"/>
      <c r="F35" s="46"/>
      <c r="G35" s="46"/>
      <c r="H35" s="46"/>
      <c r="I35" s="46"/>
    </row>
    <row r="36" spans="1:9" ht="13.5">
      <c r="A36" s="46"/>
      <c r="B36" s="46"/>
      <c r="C36" s="46"/>
      <c r="D36" s="46"/>
      <c r="E36" s="46"/>
      <c r="F36" s="46"/>
      <c r="G36" s="46"/>
      <c r="H36" s="46"/>
      <c r="I36" s="46"/>
    </row>
    <row r="37" spans="1:9" ht="13.5">
      <c r="A37" s="46"/>
      <c r="B37" s="46"/>
      <c r="C37" s="46"/>
      <c r="D37" s="46"/>
      <c r="E37" s="46"/>
      <c r="F37" s="46"/>
      <c r="G37" s="46"/>
      <c r="H37" s="46"/>
      <c r="I37" s="46"/>
    </row>
    <row r="38" spans="1:9" ht="13.5">
      <c r="A38" s="46"/>
      <c r="B38" s="46"/>
      <c r="C38" s="46"/>
      <c r="D38" s="46"/>
      <c r="E38" s="46"/>
      <c r="F38" s="46"/>
      <c r="G38" s="46"/>
      <c r="H38" s="46"/>
      <c r="I38" s="46"/>
    </row>
    <row r="39" spans="1:9" ht="13.5">
      <c r="A39" s="45"/>
      <c r="B39" s="45"/>
      <c r="C39" s="45"/>
      <c r="D39" s="45"/>
      <c r="E39" s="45"/>
      <c r="F39" s="45"/>
      <c r="G39" s="45"/>
      <c r="H39" s="45"/>
      <c r="I39" s="45"/>
    </row>
    <row r="40" spans="1:9" ht="13.5">
      <c r="A40" s="45"/>
      <c r="B40" s="45"/>
      <c r="C40" s="45"/>
      <c r="D40" s="45"/>
      <c r="E40" s="45"/>
      <c r="F40" s="45"/>
      <c r="G40" s="45"/>
      <c r="H40" s="45"/>
      <c r="I40" s="45"/>
    </row>
    <row r="41" spans="1:9" ht="13.5">
      <c r="A41" s="45"/>
      <c r="B41" s="45"/>
      <c r="C41" s="45"/>
      <c r="D41" s="45"/>
      <c r="E41" s="45"/>
      <c r="F41" s="45"/>
      <c r="G41" s="45"/>
      <c r="H41" s="45"/>
      <c r="I41" s="45"/>
    </row>
    <row r="42" spans="1:9" ht="13.5">
      <c r="A42" s="45"/>
      <c r="B42" s="45"/>
      <c r="C42" s="45"/>
      <c r="D42" s="45"/>
      <c r="E42" s="45"/>
      <c r="F42" s="45"/>
      <c r="G42" s="45"/>
      <c r="H42" s="45"/>
      <c r="I42" s="45"/>
    </row>
    <row r="43" spans="1:9" ht="13.5">
      <c r="A43" s="45"/>
      <c r="B43" s="45"/>
      <c r="C43" s="45"/>
      <c r="D43" s="45"/>
      <c r="E43" s="45"/>
      <c r="F43" s="45"/>
      <c r="G43" s="45"/>
      <c r="H43" s="45"/>
      <c r="I43" s="45"/>
    </row>
    <row r="44" spans="1:9" ht="13.5">
      <c r="A44" s="45"/>
      <c r="B44" s="45"/>
      <c r="C44" s="45"/>
      <c r="D44" s="45"/>
      <c r="E44" s="45"/>
      <c r="F44" s="45"/>
      <c r="G44" s="45"/>
      <c r="H44" s="45"/>
      <c r="I44" s="45"/>
    </row>
    <row r="45" spans="1:9" ht="13.5">
      <c r="A45" s="45"/>
      <c r="B45" s="45"/>
      <c r="C45" s="45"/>
      <c r="D45" s="45"/>
      <c r="E45" s="45"/>
      <c r="F45" s="45"/>
      <c r="G45" s="45"/>
      <c r="H45" s="45"/>
      <c r="I45" s="45"/>
    </row>
    <row r="46" spans="1:9">
      <c r="A46" s="2"/>
    </row>
    <row r="47" spans="1:9" s="3" customFormat="1" ht="15">
      <c r="A47" s="23" t="s">
        <v>4</v>
      </c>
      <c r="B47" s="24" t="str">
        <f t="shared" ref="B47:I47" si="5">B9</f>
        <v>ABU</v>
      </c>
      <c r="C47" s="24" t="str">
        <f t="shared" si="5"/>
        <v>SPORT</v>
      </c>
      <c r="D47" s="24">
        <f t="shared" si="5"/>
        <v>0</v>
      </c>
      <c r="E47" s="24">
        <f t="shared" si="5"/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</row>
    <row r="48" spans="1:9" s="3" customFormat="1" ht="15">
      <c r="A48" s="25">
        <f>I2</f>
        <v>2016</v>
      </c>
      <c r="B48" s="26"/>
      <c r="C48" s="26"/>
      <c r="D48" s="26"/>
      <c r="E48" s="26"/>
      <c r="F48" s="26"/>
      <c r="G48" s="26"/>
      <c r="H48" s="26"/>
      <c r="I48" s="26"/>
    </row>
    <row r="49" spans="1:9" s="3" customFormat="1" ht="15">
      <c r="A49" s="27">
        <f>A48+1</f>
        <v>2017</v>
      </c>
      <c r="B49" s="28"/>
      <c r="C49" s="26"/>
      <c r="D49" s="26"/>
      <c r="E49" s="26"/>
      <c r="F49" s="26"/>
      <c r="G49" s="26"/>
      <c r="H49" s="26"/>
      <c r="I49" s="26"/>
    </row>
    <row r="50" spans="1:9" s="3" customFormat="1" ht="15">
      <c r="A50" s="27">
        <f>A49+1</f>
        <v>2018</v>
      </c>
      <c r="B50" s="28"/>
      <c r="C50" s="26"/>
      <c r="D50" s="26"/>
      <c r="E50" s="26"/>
      <c r="F50" s="26"/>
      <c r="G50" s="26"/>
      <c r="H50" s="26"/>
      <c r="I50" s="26"/>
    </row>
    <row r="51" spans="1:9" s="3" customFormat="1" ht="15">
      <c r="A51" s="27">
        <f>A50+1</f>
        <v>2019</v>
      </c>
      <c r="B51" s="28"/>
      <c r="C51" s="26"/>
      <c r="D51" s="26"/>
      <c r="E51" s="26"/>
      <c r="F51" s="26"/>
      <c r="G51" s="26"/>
      <c r="H51" s="26"/>
      <c r="I51" s="26"/>
    </row>
    <row r="52" spans="1:9" s="3" customFormat="1" ht="15">
      <c r="A52" s="27">
        <f>A51+1</f>
        <v>2020</v>
      </c>
      <c r="B52" s="28"/>
      <c r="C52" s="26"/>
      <c r="D52" s="26"/>
      <c r="E52" s="26"/>
      <c r="F52" s="26"/>
      <c r="G52" s="26"/>
      <c r="H52" s="26"/>
      <c r="I52" s="26"/>
    </row>
    <row r="53" spans="1:9" s="3" customFormat="1" ht="15">
      <c r="A53" s="18"/>
      <c r="B53" s="19"/>
      <c r="C53" s="19"/>
      <c r="D53" s="19"/>
      <c r="E53" s="19"/>
      <c r="F53" s="19"/>
      <c r="G53" s="19"/>
      <c r="H53" s="19"/>
      <c r="I53" s="19"/>
    </row>
    <row r="55" spans="1:9" s="10" customFormat="1" ht="15">
      <c r="A55" s="9" t="s">
        <v>27</v>
      </c>
    </row>
    <row r="56" spans="1:9" s="3" customFormat="1" ht="15">
      <c r="A56" s="23" t="s">
        <v>4</v>
      </c>
      <c r="B56" s="24" t="str">
        <f t="shared" ref="B56:I56" si="6">B9</f>
        <v>ABU</v>
      </c>
      <c r="C56" s="24" t="str">
        <f t="shared" si="6"/>
        <v>SPORT</v>
      </c>
      <c r="D56" s="24">
        <f t="shared" si="6"/>
        <v>0</v>
      </c>
      <c r="E56" s="24">
        <f t="shared" si="6"/>
        <v>0</v>
      </c>
      <c r="F56" s="24">
        <f t="shared" si="6"/>
        <v>0</v>
      </c>
      <c r="G56" s="24">
        <f t="shared" si="6"/>
        <v>0</v>
      </c>
      <c r="H56" s="24">
        <f t="shared" si="6"/>
        <v>0</v>
      </c>
      <c r="I56" s="24">
        <f t="shared" si="6"/>
        <v>0</v>
      </c>
    </row>
    <row r="57" spans="1:9" s="3" customFormat="1" ht="15">
      <c r="A57" s="25">
        <f>I2</f>
        <v>2016</v>
      </c>
      <c r="B57" s="26"/>
      <c r="C57" s="26"/>
      <c r="D57" s="26"/>
      <c r="E57" s="26"/>
      <c r="F57" s="26"/>
      <c r="G57" s="26"/>
      <c r="H57" s="26"/>
      <c r="I57" s="26"/>
    </row>
    <row r="58" spans="1:9" s="3" customFormat="1" ht="15">
      <c r="A58" s="27">
        <f>A57+1</f>
        <v>2017</v>
      </c>
      <c r="B58" s="26"/>
      <c r="C58" s="26"/>
      <c r="D58" s="26"/>
      <c r="E58" s="26"/>
      <c r="F58" s="26"/>
      <c r="G58" s="26"/>
      <c r="H58" s="26"/>
      <c r="I58" s="26"/>
    </row>
    <row r="59" spans="1:9" s="3" customFormat="1" ht="15">
      <c r="A59" s="27">
        <f>A58+1</f>
        <v>2018</v>
      </c>
      <c r="B59" s="26"/>
      <c r="C59" s="26"/>
      <c r="D59" s="26"/>
      <c r="E59" s="26"/>
      <c r="F59" s="26"/>
      <c r="G59" s="26"/>
      <c r="H59" s="26"/>
      <c r="I59" s="26"/>
    </row>
    <row r="60" spans="1:9" s="3" customFormat="1" ht="15">
      <c r="A60" s="27">
        <f>A59+1</f>
        <v>2019</v>
      </c>
      <c r="B60" s="26"/>
      <c r="C60" s="26"/>
      <c r="D60" s="26"/>
      <c r="E60" s="26"/>
      <c r="F60" s="26"/>
      <c r="G60" s="26"/>
      <c r="H60" s="26"/>
      <c r="I60" s="26"/>
    </row>
    <row r="61" spans="1:9" s="3" customFormat="1" ht="15">
      <c r="A61" s="27">
        <f>A60+1</f>
        <v>2020</v>
      </c>
      <c r="B61" s="26"/>
      <c r="C61" s="26"/>
      <c r="D61" s="26"/>
      <c r="E61" s="26"/>
      <c r="F61" s="26"/>
      <c r="G61" s="26"/>
      <c r="H61" s="26"/>
      <c r="I61" s="26"/>
    </row>
    <row r="62" spans="1:9" s="3" customFormat="1" ht="15">
      <c r="A62" s="18"/>
      <c r="B62" s="19"/>
      <c r="C62" s="19"/>
      <c r="D62" s="19"/>
      <c r="E62" s="19"/>
      <c r="F62" s="19"/>
      <c r="G62" s="19"/>
      <c r="H62" s="19"/>
      <c r="I62" s="19"/>
    </row>
    <row r="63" spans="1:9" ht="44.25">
      <c r="A63" s="4"/>
      <c r="B63" s="53" t="str">
        <f>B1</f>
        <v>ABT</v>
      </c>
      <c r="C63" s="54"/>
      <c r="D63" s="54"/>
      <c r="E63" s="54"/>
      <c r="F63" s="13"/>
      <c r="G63" s="13"/>
      <c r="H63" s="13"/>
      <c r="I63" s="5" t="s">
        <v>6</v>
      </c>
    </row>
    <row r="64" spans="1:9" s="7" customFormat="1" ht="18">
      <c r="A64" s="6" t="s">
        <v>3</v>
      </c>
      <c r="I64" s="17">
        <f>I2</f>
        <v>2016</v>
      </c>
    </row>
    <row r="66" spans="1:9" s="3" customFormat="1" ht="15">
      <c r="A66" s="36" t="s">
        <v>2</v>
      </c>
    </row>
    <row r="67" spans="1:9" s="3" customFormat="1" ht="15"/>
    <row r="68" spans="1:9" s="10" customFormat="1" ht="14.25">
      <c r="A68" s="37" t="s">
        <v>22</v>
      </c>
    </row>
    <row r="69" spans="1:9" s="3" customFormat="1" ht="15">
      <c r="A69" s="23" t="s">
        <v>4</v>
      </c>
      <c r="B69" s="24" t="str">
        <f t="shared" ref="B69:I69" si="7">B9</f>
        <v>ABU</v>
      </c>
      <c r="C69" s="24" t="str">
        <f t="shared" si="7"/>
        <v>SPORT</v>
      </c>
      <c r="D69" s="24">
        <f t="shared" si="7"/>
        <v>0</v>
      </c>
      <c r="E69" s="24">
        <f t="shared" si="7"/>
        <v>0</v>
      </c>
      <c r="F69" s="24">
        <f t="shared" si="7"/>
        <v>0</v>
      </c>
      <c r="G69" s="24">
        <f t="shared" si="7"/>
        <v>0</v>
      </c>
      <c r="H69" s="24">
        <f t="shared" si="7"/>
        <v>0</v>
      </c>
      <c r="I69" s="24">
        <f t="shared" si="7"/>
        <v>0</v>
      </c>
    </row>
    <row r="70" spans="1:9" s="3" customFormat="1" ht="15">
      <c r="A70" s="25">
        <f>I2</f>
        <v>2016</v>
      </c>
      <c r="B70" s="43" t="e">
        <f t="shared" ref="B70:I70" si="8">(B$10+B$11+B$48)/B57</f>
        <v>#DIV/0!</v>
      </c>
      <c r="C70" s="43" t="e">
        <f t="shared" si="8"/>
        <v>#DIV/0!</v>
      </c>
      <c r="D70" s="43" t="e">
        <f t="shared" si="8"/>
        <v>#DIV/0!</v>
      </c>
      <c r="E70" s="43" t="e">
        <f t="shared" si="8"/>
        <v>#DIV/0!</v>
      </c>
      <c r="F70" s="43" t="e">
        <f t="shared" si="8"/>
        <v>#DIV/0!</v>
      </c>
      <c r="G70" s="43" t="e">
        <f t="shared" si="8"/>
        <v>#DIV/0!</v>
      </c>
      <c r="H70" s="43" t="e">
        <f t="shared" si="8"/>
        <v>#DIV/0!</v>
      </c>
      <c r="I70" s="43" t="e">
        <f t="shared" si="8"/>
        <v>#DIV/0!</v>
      </c>
    </row>
    <row r="71" spans="1:9" s="3" customFormat="1" ht="15">
      <c r="A71" s="27">
        <f>A70+1</f>
        <v>2017</v>
      </c>
      <c r="B71" s="43" t="e">
        <f t="shared" ref="B71:I71" si="9">(B$10+B$11+B$48+B$49)/B58</f>
        <v>#DIV/0!</v>
      </c>
      <c r="C71" s="43" t="e">
        <f t="shared" si="9"/>
        <v>#DIV/0!</v>
      </c>
      <c r="D71" s="43" t="e">
        <f t="shared" si="9"/>
        <v>#DIV/0!</v>
      </c>
      <c r="E71" s="43" t="e">
        <f t="shared" si="9"/>
        <v>#DIV/0!</v>
      </c>
      <c r="F71" s="43" t="e">
        <f t="shared" si="9"/>
        <v>#DIV/0!</v>
      </c>
      <c r="G71" s="43" t="e">
        <f t="shared" si="9"/>
        <v>#DIV/0!</v>
      </c>
      <c r="H71" s="43" t="e">
        <f t="shared" si="9"/>
        <v>#DIV/0!</v>
      </c>
      <c r="I71" s="43" t="e">
        <f t="shared" si="9"/>
        <v>#DIV/0!</v>
      </c>
    </row>
    <row r="72" spans="1:9" s="3" customFormat="1" ht="15">
      <c r="A72" s="27">
        <f>A71+1</f>
        <v>2018</v>
      </c>
      <c r="B72" s="43" t="e">
        <f t="shared" ref="B72:I72" si="10">(B$10+B$11+B$48+B$49+B$50)/B59</f>
        <v>#DIV/0!</v>
      </c>
      <c r="C72" s="43" t="e">
        <f t="shared" si="10"/>
        <v>#DIV/0!</v>
      </c>
      <c r="D72" s="43" t="e">
        <f t="shared" si="10"/>
        <v>#DIV/0!</v>
      </c>
      <c r="E72" s="43" t="e">
        <f t="shared" si="10"/>
        <v>#DIV/0!</v>
      </c>
      <c r="F72" s="43" t="e">
        <f t="shared" si="10"/>
        <v>#DIV/0!</v>
      </c>
      <c r="G72" s="43" t="e">
        <f t="shared" si="10"/>
        <v>#DIV/0!</v>
      </c>
      <c r="H72" s="43" t="e">
        <f t="shared" si="10"/>
        <v>#DIV/0!</v>
      </c>
      <c r="I72" s="43" t="e">
        <f t="shared" si="10"/>
        <v>#DIV/0!</v>
      </c>
    </row>
    <row r="73" spans="1:9" s="3" customFormat="1" ht="15">
      <c r="A73" s="27">
        <f>A72+1</f>
        <v>2019</v>
      </c>
      <c r="B73" s="43" t="e">
        <f t="shared" ref="B73:I73" si="11">(B$10+B$11+B$48+B$49+B$50+B$51)/B60</f>
        <v>#DIV/0!</v>
      </c>
      <c r="C73" s="43" t="e">
        <f t="shared" si="11"/>
        <v>#DIV/0!</v>
      </c>
      <c r="D73" s="43" t="e">
        <f t="shared" si="11"/>
        <v>#DIV/0!</v>
      </c>
      <c r="E73" s="43" t="e">
        <f t="shared" si="11"/>
        <v>#DIV/0!</v>
      </c>
      <c r="F73" s="43" t="e">
        <f t="shared" si="11"/>
        <v>#DIV/0!</v>
      </c>
      <c r="G73" s="43" t="e">
        <f t="shared" si="11"/>
        <v>#DIV/0!</v>
      </c>
      <c r="H73" s="43" t="e">
        <f t="shared" si="11"/>
        <v>#DIV/0!</v>
      </c>
      <c r="I73" s="43" t="e">
        <f t="shared" si="11"/>
        <v>#DIV/0!</v>
      </c>
    </row>
    <row r="74" spans="1:9" s="3" customFormat="1" ht="15">
      <c r="A74" s="27">
        <f>A73+1</f>
        <v>2020</v>
      </c>
      <c r="B74" s="43" t="e">
        <f t="shared" ref="B74:I74" si="12">(B$10+B$11+B$48+B$49+B$50+B$51+B$52)/B61</f>
        <v>#DIV/0!</v>
      </c>
      <c r="C74" s="43" t="e">
        <f t="shared" si="12"/>
        <v>#DIV/0!</v>
      </c>
      <c r="D74" s="43" t="e">
        <f t="shared" si="12"/>
        <v>#DIV/0!</v>
      </c>
      <c r="E74" s="43" t="e">
        <f t="shared" si="12"/>
        <v>#DIV/0!</v>
      </c>
      <c r="F74" s="43" t="e">
        <f t="shared" si="12"/>
        <v>#DIV/0!</v>
      </c>
      <c r="G74" s="43" t="e">
        <f t="shared" si="12"/>
        <v>#DIV/0!</v>
      </c>
      <c r="H74" s="43" t="e">
        <f t="shared" si="12"/>
        <v>#DIV/0!</v>
      </c>
      <c r="I74" s="43" t="e">
        <f t="shared" si="12"/>
        <v>#DIV/0!</v>
      </c>
    </row>
    <row r="77" spans="1:9" s="10" customFormat="1" ht="14.25">
      <c r="A77" s="37" t="s">
        <v>23</v>
      </c>
    </row>
    <row r="78" spans="1:9" s="3" customFormat="1" ht="15">
      <c r="A78" s="23" t="s">
        <v>4</v>
      </c>
      <c r="B78" s="24" t="str">
        <f t="shared" ref="B78:I78" si="13">B9</f>
        <v>ABU</v>
      </c>
      <c r="C78" s="24" t="str">
        <f t="shared" si="13"/>
        <v>SPORT</v>
      </c>
      <c r="D78" s="24">
        <f t="shared" si="13"/>
        <v>0</v>
      </c>
      <c r="E78" s="24">
        <f t="shared" si="13"/>
        <v>0</v>
      </c>
      <c r="F78" s="24">
        <f t="shared" si="13"/>
        <v>0</v>
      </c>
      <c r="G78" s="24">
        <f t="shared" si="13"/>
        <v>0</v>
      </c>
      <c r="H78" s="24">
        <f t="shared" si="13"/>
        <v>0</v>
      </c>
      <c r="I78" s="24">
        <f t="shared" si="13"/>
        <v>0</v>
      </c>
    </row>
    <row r="79" spans="1:9" s="3" customFormat="1" ht="15">
      <c r="A79" s="25">
        <f>I64</f>
        <v>2016</v>
      </c>
      <c r="B79" s="26"/>
      <c r="C79" s="26"/>
      <c r="D79" s="26"/>
      <c r="E79" s="26"/>
      <c r="F79" s="26"/>
      <c r="G79" s="26"/>
      <c r="H79" s="26"/>
      <c r="I79" s="26"/>
    </row>
    <row r="80" spans="1:9" s="3" customFormat="1" ht="15">
      <c r="A80" s="27">
        <f>A79+1</f>
        <v>2017</v>
      </c>
      <c r="B80" s="26"/>
      <c r="C80" s="26"/>
      <c r="D80" s="26"/>
      <c r="E80" s="26"/>
      <c r="F80" s="26"/>
      <c r="G80" s="26"/>
      <c r="H80" s="26"/>
      <c r="I80" s="26"/>
    </row>
    <row r="81" spans="1:9" s="3" customFormat="1" ht="15">
      <c r="A81" s="27">
        <f>A80+1</f>
        <v>2018</v>
      </c>
      <c r="B81" s="26"/>
      <c r="C81" s="26"/>
      <c r="D81" s="26"/>
      <c r="E81" s="26"/>
      <c r="F81" s="26"/>
      <c r="G81" s="26"/>
      <c r="H81" s="26"/>
      <c r="I81" s="26"/>
    </row>
    <row r="82" spans="1:9" s="3" customFormat="1" ht="15">
      <c r="A82" s="27">
        <f>A81+1</f>
        <v>2019</v>
      </c>
      <c r="B82" s="26"/>
      <c r="C82" s="26"/>
      <c r="D82" s="26"/>
      <c r="E82" s="26"/>
      <c r="F82" s="26"/>
      <c r="G82" s="26"/>
      <c r="H82" s="26"/>
      <c r="I82" s="26"/>
    </row>
    <row r="83" spans="1:9" s="3" customFormat="1" ht="15">
      <c r="A83" s="27">
        <f>A82+1</f>
        <v>2020</v>
      </c>
      <c r="B83" s="26"/>
      <c r="C83" s="26"/>
      <c r="D83" s="26"/>
      <c r="E83" s="26"/>
      <c r="F83" s="26"/>
      <c r="G83" s="26"/>
      <c r="H83" s="26"/>
      <c r="I83" s="26"/>
    </row>
    <row r="86" spans="1:9" s="10" customFormat="1" ht="14.25">
      <c r="A86" s="37" t="s">
        <v>8</v>
      </c>
      <c r="B86" s="11"/>
      <c r="C86" s="12"/>
      <c r="D86" s="12"/>
      <c r="E86" s="12"/>
      <c r="F86" s="12"/>
      <c r="G86" s="12"/>
      <c r="H86" s="12"/>
      <c r="I86" s="12"/>
    </row>
    <row r="87" spans="1:9" s="3" customFormat="1" ht="15">
      <c r="A87" s="44"/>
      <c r="B87" s="52"/>
      <c r="C87" s="52"/>
      <c r="D87" s="52"/>
      <c r="E87" s="52"/>
      <c r="F87" s="52"/>
      <c r="G87" s="52"/>
      <c r="H87" s="52"/>
      <c r="I87" s="52"/>
    </row>
    <row r="88" spans="1:9" s="3" customFormat="1" ht="15">
      <c r="A88" s="44"/>
      <c r="B88" s="52"/>
      <c r="C88" s="52"/>
      <c r="D88" s="52"/>
      <c r="E88" s="52"/>
      <c r="F88" s="52"/>
      <c r="G88" s="52"/>
      <c r="H88" s="52"/>
      <c r="I88" s="52"/>
    </row>
    <row r="89" spans="1:9" s="3" customFormat="1" ht="15">
      <c r="A89" s="44"/>
      <c r="B89" s="52"/>
      <c r="C89" s="52"/>
      <c r="D89" s="52"/>
      <c r="E89" s="52"/>
      <c r="F89" s="52"/>
      <c r="G89" s="52"/>
      <c r="H89" s="52"/>
      <c r="I89" s="52"/>
    </row>
    <row r="90" spans="1:9" s="3" customFormat="1" ht="15">
      <c r="A90" s="44"/>
      <c r="B90" s="52"/>
      <c r="C90" s="52"/>
      <c r="D90" s="52"/>
      <c r="E90" s="52"/>
      <c r="F90" s="52"/>
      <c r="G90" s="52"/>
      <c r="H90" s="52"/>
      <c r="I90" s="52"/>
    </row>
    <row r="91" spans="1:9" s="3" customFormat="1" ht="15">
      <c r="A91" s="44"/>
      <c r="B91" s="52"/>
      <c r="C91" s="52"/>
      <c r="D91" s="52"/>
      <c r="E91" s="52"/>
      <c r="F91" s="52"/>
      <c r="G91" s="52"/>
      <c r="H91" s="52"/>
      <c r="I91" s="52"/>
    </row>
    <row r="92" spans="1:9" s="3" customFormat="1" ht="15">
      <c r="A92" s="44"/>
      <c r="B92" s="52"/>
      <c r="C92" s="52"/>
      <c r="D92" s="52"/>
      <c r="E92" s="52"/>
      <c r="F92" s="52"/>
      <c r="G92" s="52"/>
      <c r="H92" s="52"/>
      <c r="I92" s="52"/>
    </row>
    <row r="93" spans="1:9" s="3" customFormat="1" ht="15">
      <c r="A93" s="44"/>
      <c r="B93" s="52"/>
      <c r="C93" s="52"/>
      <c r="D93" s="52"/>
      <c r="E93" s="52"/>
      <c r="F93" s="52"/>
      <c r="G93" s="52"/>
      <c r="H93" s="52"/>
      <c r="I93" s="52"/>
    </row>
    <row r="94" spans="1:9" s="3" customFormat="1" ht="15">
      <c r="A94" s="44"/>
      <c r="B94" s="52"/>
      <c r="C94" s="52"/>
      <c r="D94" s="52"/>
      <c r="E94" s="52"/>
      <c r="F94" s="52"/>
      <c r="G94" s="52"/>
      <c r="H94" s="52"/>
      <c r="I94" s="52"/>
    </row>
    <row r="95" spans="1:9" s="3" customFormat="1" ht="15">
      <c r="A95" s="44"/>
      <c r="B95" s="52"/>
      <c r="C95" s="52"/>
      <c r="D95" s="52"/>
      <c r="E95" s="52"/>
      <c r="F95" s="52"/>
      <c r="G95" s="52"/>
      <c r="H95" s="52"/>
      <c r="I95" s="52"/>
    </row>
    <row r="96" spans="1:9" s="3" customFormat="1" ht="15">
      <c r="A96" s="44"/>
      <c r="B96" s="52"/>
      <c r="C96" s="52"/>
      <c r="D96" s="52"/>
      <c r="E96" s="52"/>
      <c r="F96" s="52"/>
      <c r="G96" s="52"/>
      <c r="H96" s="52"/>
      <c r="I96" s="52"/>
    </row>
    <row r="97" spans="1:9" s="3" customFormat="1" ht="15">
      <c r="A97" s="44"/>
      <c r="B97" s="52"/>
      <c r="C97" s="52"/>
      <c r="D97" s="52"/>
      <c r="E97" s="52"/>
      <c r="F97" s="52"/>
      <c r="G97" s="52"/>
      <c r="H97" s="52"/>
      <c r="I97" s="52"/>
    </row>
    <row r="98" spans="1:9" s="3" customFormat="1" ht="15">
      <c r="A98" s="44"/>
      <c r="B98" s="52"/>
      <c r="C98" s="52"/>
      <c r="D98" s="52"/>
      <c r="E98" s="52"/>
      <c r="F98" s="52"/>
      <c r="G98" s="52"/>
      <c r="H98" s="52"/>
      <c r="I98" s="52"/>
    </row>
    <row r="99" spans="1:9" s="3" customFormat="1" ht="15">
      <c r="A99" s="44"/>
      <c r="B99" s="52"/>
      <c r="C99" s="52"/>
      <c r="D99" s="52"/>
      <c r="E99" s="52"/>
      <c r="F99" s="52"/>
      <c r="G99" s="52"/>
      <c r="H99" s="52"/>
      <c r="I99" s="52"/>
    </row>
    <row r="100" spans="1:9" s="3" customFormat="1" ht="15">
      <c r="A100" s="44"/>
      <c r="B100" s="52"/>
      <c r="C100" s="52"/>
      <c r="D100" s="52"/>
      <c r="E100" s="52"/>
      <c r="F100" s="52"/>
      <c r="G100" s="52"/>
      <c r="H100" s="52"/>
      <c r="I100" s="52"/>
    </row>
    <row r="101" spans="1:9" s="3" customFormat="1" ht="15">
      <c r="A101" s="44"/>
      <c r="B101" s="52"/>
      <c r="C101" s="52"/>
      <c r="D101" s="52"/>
      <c r="E101" s="52"/>
      <c r="F101" s="52"/>
      <c r="G101" s="52"/>
      <c r="H101" s="52"/>
      <c r="I101" s="52"/>
    </row>
    <row r="102" spans="1:9" s="3" customFormat="1" ht="15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 s="3" customFormat="1" ht="15">
      <c r="B103" s="12"/>
      <c r="C103" s="12"/>
      <c r="D103" s="12"/>
      <c r="E103" s="12"/>
      <c r="F103" s="12"/>
      <c r="G103" s="12"/>
      <c r="H103" s="12"/>
      <c r="I103" s="12"/>
    </row>
    <row r="104" spans="1:9" s="10" customFormat="1" ht="14.25">
      <c r="A104" s="37" t="s">
        <v>24</v>
      </c>
    </row>
    <row r="105" spans="1:9" s="3" customFormat="1" ht="15">
      <c r="A105" s="23" t="s">
        <v>4</v>
      </c>
      <c r="B105" s="24" t="str">
        <f t="shared" ref="B105:I105" si="14">B9</f>
        <v>ABU</v>
      </c>
      <c r="C105" s="24" t="str">
        <f t="shared" si="14"/>
        <v>SPORT</v>
      </c>
      <c r="D105" s="24">
        <f t="shared" si="14"/>
        <v>0</v>
      </c>
      <c r="E105" s="24">
        <f t="shared" si="14"/>
        <v>0</v>
      </c>
      <c r="F105" s="24">
        <f t="shared" si="14"/>
        <v>0</v>
      </c>
      <c r="G105" s="24">
        <f t="shared" si="14"/>
        <v>0</v>
      </c>
      <c r="H105" s="24">
        <f t="shared" si="14"/>
        <v>0</v>
      </c>
      <c r="I105" s="24">
        <f t="shared" si="14"/>
        <v>0</v>
      </c>
    </row>
    <row r="106" spans="1:9" s="3" customFormat="1" ht="15">
      <c r="A106" s="25">
        <f>I64</f>
        <v>2016</v>
      </c>
      <c r="B106" s="43" t="e">
        <f t="shared" ref="B106:H106" si="15">(B$10+B$11+B$48+B$79)/B57</f>
        <v>#DIV/0!</v>
      </c>
      <c r="C106" s="43" t="e">
        <f t="shared" si="15"/>
        <v>#DIV/0!</v>
      </c>
      <c r="D106" s="43" t="e">
        <f t="shared" si="15"/>
        <v>#DIV/0!</v>
      </c>
      <c r="E106" s="43" t="e">
        <f t="shared" si="15"/>
        <v>#DIV/0!</v>
      </c>
      <c r="F106" s="43" t="e">
        <f t="shared" si="15"/>
        <v>#DIV/0!</v>
      </c>
      <c r="G106" s="43" t="e">
        <f t="shared" si="15"/>
        <v>#DIV/0!</v>
      </c>
      <c r="H106" s="43" t="e">
        <f t="shared" si="15"/>
        <v>#DIV/0!</v>
      </c>
      <c r="I106" s="38" t="e">
        <f>(I10+I48+I79)/I57</f>
        <v>#DIV/0!</v>
      </c>
    </row>
    <row r="107" spans="1:9" s="3" customFormat="1" ht="15">
      <c r="A107" s="27">
        <f>A106+1</f>
        <v>2017</v>
      </c>
      <c r="B107" s="43" t="e">
        <f t="shared" ref="B107:H107" si="16">(B$10+B$11+B$48+B$79+B$49+B$80)/B58</f>
        <v>#DIV/0!</v>
      </c>
      <c r="C107" s="43" t="e">
        <f t="shared" si="16"/>
        <v>#DIV/0!</v>
      </c>
      <c r="D107" s="43" t="e">
        <f t="shared" si="16"/>
        <v>#DIV/0!</v>
      </c>
      <c r="E107" s="43" t="e">
        <f t="shared" si="16"/>
        <v>#DIV/0!</v>
      </c>
      <c r="F107" s="43" t="e">
        <f t="shared" si="16"/>
        <v>#DIV/0!</v>
      </c>
      <c r="G107" s="43" t="e">
        <f t="shared" si="16"/>
        <v>#DIV/0!</v>
      </c>
      <c r="H107" s="43" t="e">
        <f t="shared" si="16"/>
        <v>#DIV/0!</v>
      </c>
      <c r="I107" s="39" t="e">
        <f>(I10+I48+I49+I79+I80)/I58</f>
        <v>#DIV/0!</v>
      </c>
    </row>
    <row r="108" spans="1:9" s="3" customFormat="1" ht="15">
      <c r="A108" s="27">
        <f>A107+1</f>
        <v>2018</v>
      </c>
      <c r="B108" s="43" t="e">
        <f t="shared" ref="B108:H108" si="17">(B$10+B$11+B$48+B$79+B$49+B$80+B$50+B$81)/B59</f>
        <v>#DIV/0!</v>
      </c>
      <c r="C108" s="43" t="e">
        <f t="shared" si="17"/>
        <v>#DIV/0!</v>
      </c>
      <c r="D108" s="43" t="e">
        <f t="shared" si="17"/>
        <v>#DIV/0!</v>
      </c>
      <c r="E108" s="43" t="e">
        <f t="shared" si="17"/>
        <v>#DIV/0!</v>
      </c>
      <c r="F108" s="43" t="e">
        <f t="shared" si="17"/>
        <v>#DIV/0!</v>
      </c>
      <c r="G108" s="43" t="e">
        <f t="shared" si="17"/>
        <v>#DIV/0!</v>
      </c>
      <c r="H108" s="43" t="e">
        <f t="shared" si="17"/>
        <v>#DIV/0!</v>
      </c>
      <c r="I108" s="39" t="e">
        <f>(I10+I48+I49+I50+I79+I80+I81)/I59</f>
        <v>#DIV/0!</v>
      </c>
    </row>
    <row r="109" spans="1:9" s="3" customFormat="1" ht="15">
      <c r="A109" s="27">
        <f>A108+1</f>
        <v>2019</v>
      </c>
      <c r="B109" s="43" t="e">
        <f t="shared" ref="B109:H109" si="18">(B$10+B$11+B$48+B$79+B$49+B$80+B$50+B$81+B$51+B$82)/B60</f>
        <v>#DIV/0!</v>
      </c>
      <c r="C109" s="43" t="e">
        <f t="shared" si="18"/>
        <v>#DIV/0!</v>
      </c>
      <c r="D109" s="43" t="e">
        <f t="shared" si="18"/>
        <v>#DIV/0!</v>
      </c>
      <c r="E109" s="43" t="e">
        <f t="shared" si="18"/>
        <v>#DIV/0!</v>
      </c>
      <c r="F109" s="43" t="e">
        <f t="shared" si="18"/>
        <v>#DIV/0!</v>
      </c>
      <c r="G109" s="43" t="e">
        <f t="shared" si="18"/>
        <v>#DIV/0!</v>
      </c>
      <c r="H109" s="43" t="e">
        <f t="shared" si="18"/>
        <v>#DIV/0!</v>
      </c>
      <c r="I109" s="39" t="e">
        <f>(I10+I48+I49+I50+I51+I79+I80+I81+I82)/I60</f>
        <v>#DIV/0!</v>
      </c>
    </row>
    <row r="110" spans="1:9" s="3" customFormat="1" ht="15">
      <c r="A110" s="27">
        <f>A109+1</f>
        <v>2020</v>
      </c>
      <c r="B110" s="43" t="e">
        <f t="shared" ref="B110:H110" si="19">(B$10+B$11+B$48+B$79+B$49+B$80+B$50+B$81+B$51+B$82+B$52+B$83)/B61</f>
        <v>#DIV/0!</v>
      </c>
      <c r="C110" s="43" t="e">
        <f t="shared" si="19"/>
        <v>#DIV/0!</v>
      </c>
      <c r="D110" s="43" t="e">
        <f t="shared" si="19"/>
        <v>#DIV/0!</v>
      </c>
      <c r="E110" s="43" t="e">
        <f t="shared" si="19"/>
        <v>#DIV/0!</v>
      </c>
      <c r="F110" s="43" t="e">
        <f t="shared" si="19"/>
        <v>#DIV/0!</v>
      </c>
      <c r="G110" s="43" t="e">
        <f t="shared" si="19"/>
        <v>#DIV/0!</v>
      </c>
      <c r="H110" s="43" t="e">
        <f t="shared" si="19"/>
        <v>#DIV/0!</v>
      </c>
      <c r="I110" s="39" t="e">
        <f>(I10+I48+I49+I50+I51+I52+I79+I80+I81+I82+I83)/I61</f>
        <v>#DIV/0!</v>
      </c>
    </row>
    <row r="116" spans="1:9" ht="14.25">
      <c r="A116" s="37" t="s">
        <v>25</v>
      </c>
    </row>
    <row r="117" spans="1:9" ht="13.5">
      <c r="A117" s="23" t="s">
        <v>4</v>
      </c>
      <c r="B117" s="24" t="str">
        <f t="shared" ref="B117:I117" si="20">B9</f>
        <v>ABU</v>
      </c>
      <c r="C117" s="24" t="str">
        <f t="shared" si="20"/>
        <v>SPORT</v>
      </c>
      <c r="D117" s="24">
        <f t="shared" si="20"/>
        <v>0</v>
      </c>
      <c r="E117" s="24">
        <f t="shared" si="20"/>
        <v>0</v>
      </c>
      <c r="F117" s="24">
        <f t="shared" si="20"/>
        <v>0</v>
      </c>
      <c r="G117" s="24">
        <f t="shared" si="20"/>
        <v>0</v>
      </c>
      <c r="H117" s="24">
        <f t="shared" si="20"/>
        <v>0</v>
      </c>
      <c r="I117" s="24">
        <f t="shared" si="20"/>
        <v>0</v>
      </c>
    </row>
    <row r="118" spans="1:9" ht="13.5">
      <c r="A118" s="25">
        <f>A48</f>
        <v>2016</v>
      </c>
      <c r="B118" s="42">
        <f>B57-B$14 -B48-B79</f>
        <v>0</v>
      </c>
      <c r="C118" s="42">
        <f t="shared" ref="C118:I118" si="21">C57-C14 -C48-C79</f>
        <v>0</v>
      </c>
      <c r="D118" s="42">
        <f t="shared" si="21"/>
        <v>0</v>
      </c>
      <c r="E118" s="42">
        <f t="shared" si="21"/>
        <v>0</v>
      </c>
      <c r="F118" s="42">
        <f t="shared" si="21"/>
        <v>0</v>
      </c>
      <c r="G118" s="42">
        <f t="shared" si="21"/>
        <v>0</v>
      </c>
      <c r="H118" s="42">
        <f t="shared" si="21"/>
        <v>0</v>
      </c>
      <c r="I118" s="42">
        <f t="shared" si="21"/>
        <v>0</v>
      </c>
    </row>
    <row r="119" spans="1:9" ht="13.5">
      <c r="A119" s="27">
        <f>A118+1</f>
        <v>2017</v>
      </c>
      <c r="B119" s="42">
        <f>B58-B$14 -B48-B49-B79-B80</f>
        <v>0</v>
      </c>
      <c r="C119" s="42">
        <f>C58-C$14 -C48-C49-C79-C80</f>
        <v>0</v>
      </c>
      <c r="D119" s="42">
        <f t="shared" ref="D119:I119" si="22">D58-D$14 -D48-D49-D79-D80</f>
        <v>0</v>
      </c>
      <c r="E119" s="42">
        <f t="shared" si="22"/>
        <v>0</v>
      </c>
      <c r="F119" s="42">
        <f t="shared" si="22"/>
        <v>0</v>
      </c>
      <c r="G119" s="42">
        <f t="shared" si="22"/>
        <v>0</v>
      </c>
      <c r="H119" s="42">
        <f t="shared" si="22"/>
        <v>0</v>
      </c>
      <c r="I119" s="42">
        <f t="shared" si="22"/>
        <v>0</v>
      </c>
    </row>
    <row r="120" spans="1:9" ht="13.5">
      <c r="A120" s="27">
        <f>A119+1</f>
        <v>2018</v>
      </c>
      <c r="B120" s="42">
        <f>B59-B$14 -B48-B49-B50-B79-B80-B81</f>
        <v>0</v>
      </c>
      <c r="C120" s="42">
        <f t="shared" ref="C120:I120" si="23">C59-C$14 -C48-C49-C50-C79-C80-C81</f>
        <v>0</v>
      </c>
      <c r="D120" s="42">
        <f t="shared" si="23"/>
        <v>0</v>
      </c>
      <c r="E120" s="42">
        <f t="shared" si="23"/>
        <v>0</v>
      </c>
      <c r="F120" s="42">
        <f t="shared" si="23"/>
        <v>0</v>
      </c>
      <c r="G120" s="42">
        <f t="shared" si="23"/>
        <v>0</v>
      </c>
      <c r="H120" s="42">
        <f t="shared" si="23"/>
        <v>0</v>
      </c>
      <c r="I120" s="42">
        <f t="shared" si="23"/>
        <v>0</v>
      </c>
    </row>
    <row r="121" spans="1:9" ht="13.5">
      <c r="A121" s="27">
        <f>A120+1</f>
        <v>2019</v>
      </c>
      <c r="B121" s="42">
        <f>B60-B$14 -B48-B49-B50-B51-B79-B80-B81-B82</f>
        <v>0</v>
      </c>
      <c r="C121" s="42">
        <f t="shared" ref="C121:I121" si="24">C60-C$14 -C48-C49-C50-C51-C79-C80-C81-C82</f>
        <v>0</v>
      </c>
      <c r="D121" s="42">
        <f t="shared" si="24"/>
        <v>0</v>
      </c>
      <c r="E121" s="42">
        <f t="shared" si="24"/>
        <v>0</v>
      </c>
      <c r="F121" s="42">
        <f t="shared" si="24"/>
        <v>0</v>
      </c>
      <c r="G121" s="42">
        <f t="shared" si="24"/>
        <v>0</v>
      </c>
      <c r="H121" s="42">
        <f t="shared" si="24"/>
        <v>0</v>
      </c>
      <c r="I121" s="42">
        <f t="shared" si="24"/>
        <v>0</v>
      </c>
    </row>
    <row r="122" spans="1:9" ht="13.5">
      <c r="A122" s="27">
        <f>A121+1</f>
        <v>2020</v>
      </c>
      <c r="B122" s="42">
        <f>B61-B$14 -B48-B49-B50-B51-B52-B79-B80-B81-B82-B83</f>
        <v>0</v>
      </c>
      <c r="C122" s="42">
        <f t="shared" ref="C122:I122" si="25">C61-C$14 -C48-C49-C50-C51-C52-C79-C80-C81-C82-C83</f>
        <v>0</v>
      </c>
      <c r="D122" s="42">
        <f t="shared" si="25"/>
        <v>0</v>
      </c>
      <c r="E122" s="42">
        <f t="shared" si="25"/>
        <v>0</v>
      </c>
      <c r="F122" s="42">
        <f t="shared" si="25"/>
        <v>0</v>
      </c>
      <c r="G122" s="42">
        <f t="shared" si="25"/>
        <v>0</v>
      </c>
      <c r="H122" s="42">
        <f t="shared" si="25"/>
        <v>0</v>
      </c>
      <c r="I122" s="42">
        <f t="shared" si="25"/>
        <v>0</v>
      </c>
    </row>
    <row r="126" spans="1:9">
      <c r="A126" s="50" t="s">
        <v>28</v>
      </c>
    </row>
  </sheetData>
  <mergeCells count="18">
    <mergeCell ref="B1:D1"/>
    <mergeCell ref="D8:I8"/>
    <mergeCell ref="B63:E63"/>
    <mergeCell ref="B87:I87"/>
    <mergeCell ref="B88:I88"/>
    <mergeCell ref="B89:I89"/>
    <mergeCell ref="B90:I90"/>
    <mergeCell ref="B91:I91"/>
    <mergeCell ref="B92:I92"/>
    <mergeCell ref="B93:I93"/>
    <mergeCell ref="B101:I101"/>
    <mergeCell ref="B98:I98"/>
    <mergeCell ref="B99:I99"/>
    <mergeCell ref="B94:I94"/>
    <mergeCell ref="B95:I95"/>
    <mergeCell ref="B96:I96"/>
    <mergeCell ref="B97:I97"/>
    <mergeCell ref="B100:I100"/>
  </mergeCells>
  <pageMargins left="0.70866141732283472" right="0.70866141732283472" top="0.59055118110236227" bottom="0.59055118110236227" header="0.31496062992125984" footer="0.31496062992125984"/>
  <pageSetup paperSize="9" scale="84" fitToHeight="3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050" r:id="rId4">
          <objectPr defaultSize="0" autoPict="0" r:id="rId5">
            <anchor moveWithCells="1" sizeWithCells="1">
              <from>
                <xdr:col>0</xdr:col>
                <xdr:colOff>0</xdr:colOff>
                <xdr:row>62</xdr:row>
                <xdr:rowOff>47625</xdr:rowOff>
              </from>
              <to>
                <xdr:col>0</xdr:col>
                <xdr:colOff>1123950</xdr:colOff>
                <xdr:row>62</xdr:row>
                <xdr:rowOff>476250</xdr:rowOff>
              </to>
            </anchor>
          </objectPr>
        </oleObject>
      </mc:Choice>
      <mc:Fallback>
        <oleObject progId="Word.Picture.8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Planungsvorlage</vt:lpstr>
    </vt:vector>
  </TitlesOfParts>
  <Company>MBA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F2.1-06 Mittelfristige strategische Planung</dc:title>
  <dc:creator>B163EAI</dc:creator>
  <cp:lastModifiedBy>B163EAI</cp:lastModifiedBy>
  <cp:lastPrinted>2019-07-30T05:11:01Z</cp:lastPrinted>
  <dcterms:created xsi:type="dcterms:W3CDTF">2005-04-21T12:54:42Z</dcterms:created>
  <dcterms:modified xsi:type="dcterms:W3CDTF">2019-07-30T05:12:42Z</dcterms:modified>
</cp:coreProperties>
</file>